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548" windowWidth="11880" windowHeight="6600" activeTab="0"/>
  </bookViews>
  <sheets>
    <sheet name="Přebor SVZ ČR k 77.výr. osv. Č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<sst xmlns="http://schemas.openxmlformats.org/spreadsheetml/2006/main" count="308" uniqueCount="200">
  <si>
    <t>VÝSLEDKOVÁ  LISTINA</t>
  </si>
  <si>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</si>
  <si>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</si>
  <si>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</si>
  <si>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</si>
  <si>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</si>
  <si>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</si>
  <si>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</si>
  <si>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</si>
  <si>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</si>
  <si>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</si>
  <si>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</si>
  <si>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Herní systém</t>
  </si>
  <si>
    <t>CELKEM</t>
  </si>
  <si>
    <t>BODY</t>
  </si>
  <si>
    <t>POŘADÍ</t>
  </si>
  <si>
    <t>Mířená na rychlost</t>
  </si>
  <si>
    <t>Body</t>
  </si>
  <si>
    <t>Čas</t>
  </si>
  <si>
    <t>Jednotlivci</t>
  </si>
  <si>
    <t>KVZ</t>
  </si>
  <si>
    <t>Mířená střelba z velkorážové pistole na přesnost a na rychlost</t>
  </si>
  <si>
    <t>Výsl.</t>
  </si>
  <si>
    <t>Organizátor</t>
  </si>
  <si>
    <t>Terč 135</t>
  </si>
  <si>
    <t>Terč 50/20</t>
  </si>
  <si>
    <t>SVZ ČR</t>
  </si>
  <si>
    <t>7. května 2022</t>
  </si>
  <si>
    <t>Přebor SVZ ČR k 77. výr. osv. Československa</t>
  </si>
  <si>
    <t>Pech Vít</t>
  </si>
  <si>
    <t>Most</t>
  </si>
  <si>
    <t>Hodinka Ladislav</t>
  </si>
  <si>
    <t>Koman Pavel</t>
  </si>
  <si>
    <t>Volhejn Ladislav</t>
  </si>
  <si>
    <t>Červenka Miroslav</t>
  </si>
  <si>
    <t>Šeránek Pavel</t>
  </si>
  <si>
    <t>Vrátník Petr</t>
  </si>
  <si>
    <t>Chomutov</t>
  </si>
  <si>
    <t>Křapka Martin</t>
  </si>
  <si>
    <t>Hrneček Jindřich</t>
  </si>
  <si>
    <t>Sýkora Petr</t>
  </si>
  <si>
    <t>Krs Jan</t>
  </si>
  <si>
    <t>Pecka Václav</t>
  </si>
  <si>
    <t>Schneider Pavel</t>
  </si>
  <si>
    <t>Melichar Tomáš</t>
  </si>
  <si>
    <t>Maštera Aleš</t>
  </si>
  <si>
    <t>Bělohlávek Jan</t>
  </si>
  <si>
    <t>Kopřiva Josef</t>
  </si>
  <si>
    <t>Vodrážka Vít</t>
  </si>
  <si>
    <t>Smejkal Karel</t>
  </si>
  <si>
    <t>Vala Zdeněl</t>
  </si>
  <si>
    <t>Doležal Milan</t>
  </si>
  <si>
    <t>Dolejší Ladislav</t>
  </si>
  <si>
    <t>Havelka Robert</t>
  </si>
  <si>
    <t>Cap Marian</t>
  </si>
  <si>
    <t>Otrusiník Petr</t>
  </si>
  <si>
    <t xml:space="preserve">Mokrá </t>
  </si>
  <si>
    <t>Otrusiníková Iveta</t>
  </si>
  <si>
    <t>Mokrá</t>
  </si>
  <si>
    <t>Veselý Ivan</t>
  </si>
  <si>
    <t>Podivínský Luboš</t>
  </si>
  <si>
    <t>Halavín Pavel</t>
  </si>
  <si>
    <t>Neumann Tomáš</t>
  </si>
  <si>
    <t>Hejl Aleš</t>
  </si>
  <si>
    <t>Fitz Heřman</t>
  </si>
  <si>
    <t>Drtil Josef</t>
  </si>
  <si>
    <t>Halm Vladimír</t>
  </si>
  <si>
    <t>Doležal Pavel</t>
  </si>
  <si>
    <t>Střelci Brno</t>
  </si>
  <si>
    <t>Máša Bohuslav</t>
  </si>
  <si>
    <t>Staré Brno</t>
  </si>
  <si>
    <t>Doležal Vratislav</t>
  </si>
  <si>
    <t>Napajedla</t>
  </si>
  <si>
    <t>Sklář Josef</t>
  </si>
  <si>
    <t>Vsetín město</t>
  </si>
  <si>
    <t>Pavelec Lubor Ing.</t>
  </si>
  <si>
    <t>Kostelec u Holešova</t>
  </si>
  <si>
    <t>Kotásek Rostislav</t>
  </si>
  <si>
    <t>Kříž Petr MUDr.</t>
  </si>
  <si>
    <t>Kroměříž</t>
  </si>
  <si>
    <t>Maňásek Jiří</t>
  </si>
  <si>
    <t>Měrka František</t>
  </si>
  <si>
    <t>Košař Stanislav</t>
  </si>
  <si>
    <t>Bednářová Naděžda Bc</t>
  </si>
  <si>
    <t>Uh. Hradiště</t>
  </si>
  <si>
    <t>Stratil Antonín</t>
  </si>
  <si>
    <t>Halenkovice</t>
  </si>
  <si>
    <t>Očadlík Zdeněk Ing.</t>
  </si>
  <si>
    <t>Pekař Jaroslav</t>
  </si>
  <si>
    <t>Kubíček Libor</t>
  </si>
  <si>
    <t>Králová Beáta</t>
  </si>
  <si>
    <t>Řezanina Karel Bc.</t>
  </si>
  <si>
    <t>Gerža Jan</t>
  </si>
  <si>
    <t>Vsetín zbrojovka</t>
  </si>
  <si>
    <t>Bednář Zdeněk Ing.</t>
  </si>
  <si>
    <t>Fischer Tomáš</t>
  </si>
  <si>
    <t>Hrbáček Josef</t>
  </si>
  <si>
    <t>Šťastný Jiří</t>
  </si>
  <si>
    <t>Doležalová Lenka</t>
  </si>
  <si>
    <t>Šidlík Josef</t>
  </si>
  <si>
    <t>Piško Roman</t>
  </si>
  <si>
    <t>Kvasice</t>
  </si>
  <si>
    <t>Václavík Jan</t>
  </si>
  <si>
    <t>Dubčák Libor</t>
  </si>
  <si>
    <t>Kneblík Stanislav Ing</t>
  </si>
  <si>
    <t>Vlček Lubomír</t>
  </si>
  <si>
    <t>Sichler Jiří</t>
  </si>
  <si>
    <t>Knápek Jaroslav</t>
  </si>
  <si>
    <t>Nový Jičín</t>
  </si>
  <si>
    <t>Svoboda Dušan</t>
  </si>
  <si>
    <t>Rosa Stanislav</t>
  </si>
  <si>
    <t>Něměc Pavel</t>
  </si>
  <si>
    <t>Petera Josef</t>
  </si>
  <si>
    <t>Eichler Rostislav</t>
  </si>
  <si>
    <t>Schalek Miroslav</t>
  </si>
  <si>
    <t>Pavelka Martin</t>
  </si>
  <si>
    <t>Vojtuš Petr</t>
  </si>
  <si>
    <t>Polná</t>
  </si>
  <si>
    <t>Třebíč</t>
  </si>
  <si>
    <t>HERBER Jan</t>
  </si>
  <si>
    <t>Rokytnice</t>
  </si>
  <si>
    <t>PŘECECHTĚL Oldřich Ing.</t>
  </si>
  <si>
    <t>Liberec</t>
  </si>
  <si>
    <t xml:space="preserve">VNOUČEK Miloš </t>
  </si>
  <si>
    <t>PLŮCHA Pavel</t>
  </si>
  <si>
    <t>Tanvald</t>
  </si>
  <si>
    <t>ČERVINKA Leoš Ing.</t>
  </si>
  <si>
    <t>Jenišovice</t>
  </si>
  <si>
    <t>MÁNEK Břetislav</t>
  </si>
  <si>
    <t>Hodkovice</t>
  </si>
  <si>
    <t>KRÁTKÝ Karel Ing.</t>
  </si>
  <si>
    <t>BRÁZDA Miroslav Ing.</t>
  </si>
  <si>
    <t xml:space="preserve">JAREŠ  Květoslav </t>
  </si>
  <si>
    <t xml:space="preserve">Hodkovice </t>
  </si>
  <si>
    <t>BARTOŠ Radek</t>
  </si>
  <si>
    <t>ČERNÁ Petra</t>
  </si>
  <si>
    <t>Hanzlík Miroslav Ing.</t>
  </si>
  <si>
    <t>BUKVIC Luboš</t>
  </si>
  <si>
    <t>Turnov</t>
  </si>
  <si>
    <t>VNOUČEK Tomáš</t>
  </si>
  <si>
    <t>VOTROUBEK Rostislav</t>
  </si>
  <si>
    <t>VELC Luboš</t>
  </si>
  <si>
    <t>MLEJNEK Ondřej</t>
  </si>
  <si>
    <t>ŠÍDA Bohuslav</t>
  </si>
  <si>
    <t>RESL Jan</t>
  </si>
  <si>
    <t>STRÁNSKÝ Jaroslav</t>
  </si>
  <si>
    <t>POHOŘALÝ Martin</t>
  </si>
  <si>
    <t>VELC Jindřich</t>
  </si>
  <si>
    <t>LANC Milan</t>
  </si>
  <si>
    <t>VOTROUBKOVÁ Jana</t>
  </si>
  <si>
    <t>MIKULE Roman</t>
  </si>
  <si>
    <t>KUČERA Karel</t>
  </si>
  <si>
    <t xml:space="preserve">HUDSKÝ Vítězslav </t>
  </si>
  <si>
    <t>MENDYSZEWSKI Jan</t>
  </si>
  <si>
    <t>SMORÁDEK Vlastislav Ing.</t>
  </si>
  <si>
    <t>LOUDA Jaroslav</t>
  </si>
  <si>
    <t>VRÁNA Pavel</t>
  </si>
  <si>
    <t>MAREK Josef</t>
  </si>
  <si>
    <t>MENDYSZEWSKI Adam</t>
  </si>
  <si>
    <t>Baránek Pavel</t>
  </si>
  <si>
    <t>ÚVS J. Hradec</t>
  </si>
  <si>
    <t>Bína Jiří</t>
  </si>
  <si>
    <t>Blažek Rudolf</t>
  </si>
  <si>
    <t>Brejžek Vojtěch</t>
  </si>
  <si>
    <t>FRUKO J.H.</t>
  </si>
  <si>
    <t>Čekal Josef</t>
  </si>
  <si>
    <t>Červenka Pavel</t>
  </si>
  <si>
    <t>Dvořák Vladislav</t>
  </si>
  <si>
    <t>Fiala Miroslav</t>
  </si>
  <si>
    <t>Herceg Bohumil</t>
  </si>
  <si>
    <t>PČR Počátky</t>
  </si>
  <si>
    <t>Kolář Jaroslav</t>
  </si>
  <si>
    <t>Koltai Pavel</t>
  </si>
  <si>
    <t>Král Jiří</t>
  </si>
  <si>
    <t>Landkammer Václav</t>
  </si>
  <si>
    <t>Marek Petr</t>
  </si>
  <si>
    <t>Matějka Milan st.</t>
  </si>
  <si>
    <t>Mironiuk Zdeněk</t>
  </si>
  <si>
    <t>Novotný František st.</t>
  </si>
  <si>
    <t>Pechová Hana</t>
  </si>
  <si>
    <t>Petržílka Miloslav</t>
  </si>
  <si>
    <t>Rendl Josef</t>
  </si>
  <si>
    <t>Týn n. Vltavou</t>
  </si>
  <si>
    <t>Smejkal Martin</t>
  </si>
  <si>
    <t>Sokolík Jaroslav</t>
  </si>
  <si>
    <t>Švihálek Jiří</t>
  </si>
  <si>
    <t>Toman František</t>
  </si>
  <si>
    <t>Vaněk Josef</t>
  </si>
  <si>
    <t>Vejslík Vladimír</t>
  </si>
  <si>
    <t>Wrzecionko Albert</t>
  </si>
  <si>
    <t>Získal Karel</t>
  </si>
  <si>
    <t>Žemlička Ladislav</t>
  </si>
  <si>
    <t>Žemličková Marie</t>
  </si>
  <si>
    <t>Telč</t>
  </si>
  <si>
    <t>Pelhřimov</t>
  </si>
  <si>
    <t>KVZ Most, KVZ Polná, KVZ Liberec, KVZ Mokrá, KVZ Napajedla, KVZ Nový Jičín, KVZ FRUKO J. Hradec</t>
  </si>
  <si>
    <t>Most-Čepirohy, Dobroutov, Hodkovice nad Mohelkou, Mokrá u Brna, Napajedla, Sedlnice, Dolní Skrýchov</t>
  </si>
  <si>
    <t>Ing. Vít Pech 1-081, Vít Vodrážka 1-098, Ing. Miroslav Hanzlík 1-001, Ing. Petr Otrusiník 1-047, Karel Vaculík 0-027, Jan Schwarzer 1-023, J. Němec 0-009</t>
  </si>
  <si>
    <t>Jindřich Hrneček  1-006, JUDr. Ladislav Dolejší 1-190, Ing. Karel Krátký 1-138, Luboš Podivínský 2-315, Jaromír Strmiska 1-020, Martin Pavelka 2-208,     Vojtěch Brejžek 1-165</t>
  </si>
  <si>
    <t>Celkový počet členů SVZ ČR: 136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</si>
</sst>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6">
    <font>
      <sz val="10"/>
      <name val="Arial CE"/>
      <family val="0"/>
    </font>
    <font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26"/>
      <name val="Bookman Old Style"/>
      <family val="1"/>
    </font>
    <font>
      <sz val="26"/>
      <name val="Arial CE"/>
      <family val="0"/>
    </font>
    <font>
      <b/>
      <sz val="8"/>
      <name val="Bookman Old Style"/>
      <family val="1"/>
    </font>
    <font>
      <sz val="8"/>
      <name val="Arial CE"/>
      <family val="0"/>
    </font>
    <font>
      <b/>
      <sz val="12"/>
      <name val="Bookman Old Style"/>
      <family val="1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9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10" fillId="35" borderId="37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7" borderId="40" xfId="0" applyFont="1" applyFill="1" applyBorder="1" applyAlignment="1">
      <alignment horizontal="center"/>
    </xf>
    <xf numFmtId="0" fontId="10" fillId="37" borderId="42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0" fillId="0" borderId="32" xfId="0" applyNumberFormat="1" applyFont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39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4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2" fillId="38" borderId="23" xfId="0" applyFont="1" applyFill="1" applyBorder="1" applyAlignment="1">
      <alignment horizontal="left"/>
    </xf>
    <xf numFmtId="0" fontId="12" fillId="38" borderId="24" xfId="0" applyFont="1" applyFill="1" applyBorder="1" applyAlignment="1">
      <alignment horizontal="left"/>
    </xf>
    <xf numFmtId="0" fontId="3" fillId="38" borderId="22" xfId="0" applyFont="1" applyFill="1" applyBorder="1" applyAlignment="1">
      <alignment horizontal="left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2" fontId="10" fillId="36" borderId="49" xfId="0" applyNumberFormat="1" applyFont="1" applyFill="1" applyBorder="1" applyAlignment="1">
      <alignment horizontal="center"/>
    </xf>
    <xf numFmtId="2" fontId="10" fillId="37" borderId="51" xfId="0" applyNumberFormat="1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52" xfId="0" applyFont="1" applyFill="1" applyBorder="1" applyAlignment="1">
      <alignment wrapText="1"/>
    </xf>
    <xf numFmtId="0" fontId="6" fillId="38" borderId="53" xfId="0" applyFont="1" applyFill="1" applyBorder="1" applyAlignment="1">
      <alignment wrapText="1"/>
    </xf>
    <xf numFmtId="0" fontId="6" fillId="38" borderId="54" xfId="0" applyFont="1" applyFill="1" applyBorder="1" applyAlignment="1">
      <alignment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6"/>
  <sheetViews>
    <sheetView tabSelected="1" zoomScale="85" zoomScaleNormal="85" zoomScalePageLayoutView="0" workbookViewId="0" topLeftCell="A13">
      <selection activeCell="Y29" sqref="Y29"/>
    </sheetView>
  </sheetViews>
  <sheetFormatPr defaultColWidth="9.00390625" defaultRowHeight="12.75"/>
  <cols>
    <col min="1" max="1" width="23.75390625" style="1" bestFit="1" customWidth="1"/>
    <col min="2" max="2" width="13.50390625" style="1" customWidth="1"/>
    <col min="3" max="9" width="3.75390625" style="1" customWidth="1"/>
    <col min="10" max="10" width="5.50390625" style="1" customWidth="1"/>
    <col min="11" max="21" width="3.75390625" style="1" customWidth="1"/>
    <col min="22" max="22" width="6.125" style="1" customWidth="1"/>
    <col min="23" max="24" width="5.75390625" style="1" customWidth="1"/>
    <col min="25" max="25" width="8.00390625" style="1" customWidth="1"/>
    <col min="26" max="26" width="7.75390625" style="1" customWidth="1"/>
    <col min="27" max="27" width="8.50390625" style="6" bestFit="1" customWidth="1"/>
  </cols>
  <sheetData>
    <row r="1" spans="1:27" s="4" customFormat="1" ht="33" thickBo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</row>
    <row r="2" spans="1:27" s="5" customFormat="1" ht="15" customHeight="1" thickBot="1">
      <c r="A2" s="14" t="s">
        <v>1</v>
      </c>
      <c r="B2" s="93" t="s">
        <v>28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</row>
    <row r="3" spans="1:27" s="5" customFormat="1" ht="15" customHeight="1" thickBot="1">
      <c r="A3" s="14" t="s">
        <v>2</v>
      </c>
      <c r="B3" s="96" t="s">
        <v>26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</row>
    <row r="4" spans="1:27" s="5" customFormat="1" ht="15" customHeight="1" thickBot="1">
      <c r="A4" s="14" t="s">
        <v>23</v>
      </c>
      <c r="B4" s="23" t="s">
        <v>195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1:27" s="5" customFormat="1" ht="15" customHeight="1" thickBot="1">
      <c r="A5" s="14" t="s">
        <v>3</v>
      </c>
      <c r="B5" s="73" t="s">
        <v>27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</row>
    <row r="6" spans="1:27" s="5" customFormat="1" ht="15" customHeight="1" thickBot="1">
      <c r="A6" s="14" t="s">
        <v>4</v>
      </c>
      <c r="B6" s="106" t="s">
        <v>196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1:27" s="5" customFormat="1" ht="15" customHeight="1" thickBot="1">
      <c r="A7" s="14" t="s">
        <v>5</v>
      </c>
      <c r="B7" s="101" t="s">
        <v>199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100"/>
    </row>
    <row r="8" spans="1:27" s="5" customFormat="1" ht="15" customHeight="1" thickBot="1">
      <c r="A8" s="14" t="s">
        <v>9</v>
      </c>
      <c r="B8" s="101" t="s">
        <v>21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</row>
    <row r="9" spans="1:27" s="5" customFormat="1" ht="15" customHeight="1" thickBot="1">
      <c r="A9" s="14" t="s">
        <v>12</v>
      </c>
      <c r="B9" s="73" t="s">
        <v>19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5"/>
    </row>
    <row r="10" spans="1:27" s="5" customFormat="1" ht="15" customHeight="1" thickBot="1">
      <c r="A10" s="14" t="s">
        <v>10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</row>
    <row r="11" spans="1:27" s="5" customFormat="1" ht="15" customHeight="1" thickBot="1">
      <c r="A11" s="14" t="s">
        <v>11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</row>
    <row r="12" spans="1:27" s="5" customFormat="1" ht="15" customHeight="1" thickBot="1">
      <c r="A12" s="14" t="s">
        <v>6</v>
      </c>
      <c r="B12" s="109" t="s">
        <v>197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</row>
    <row r="13" spans="1:27" s="5" customFormat="1" ht="27" customHeight="1" thickBot="1">
      <c r="A13" s="14" t="s">
        <v>7</v>
      </c>
      <c r="B13" s="112" t="s">
        <v>198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</row>
    <row r="14" spans="1:27" s="3" customFormat="1" ht="15" thickBot="1">
      <c r="A14" s="89" t="s">
        <v>8</v>
      </c>
      <c r="B14" s="89" t="s">
        <v>20</v>
      </c>
      <c r="C14" s="87" t="s">
        <v>24</v>
      </c>
      <c r="D14" s="87"/>
      <c r="E14" s="87"/>
      <c r="F14" s="87"/>
      <c r="G14" s="87"/>
      <c r="H14" s="87"/>
      <c r="I14" s="87"/>
      <c r="J14" s="88"/>
      <c r="K14" s="16"/>
      <c r="L14" s="17"/>
      <c r="M14" s="17"/>
      <c r="N14" s="17"/>
      <c r="O14" s="17"/>
      <c r="P14" s="17" t="s">
        <v>25</v>
      </c>
      <c r="Q14" s="17"/>
      <c r="R14" s="17"/>
      <c r="S14" s="17"/>
      <c r="T14" s="17"/>
      <c r="U14" s="17"/>
      <c r="V14" s="18"/>
      <c r="W14" s="84" t="s">
        <v>16</v>
      </c>
      <c r="X14" s="85"/>
      <c r="Y14" s="86"/>
      <c r="Z14" s="82" t="s">
        <v>13</v>
      </c>
      <c r="AA14" s="83"/>
    </row>
    <row r="15" spans="1:27" s="3" customFormat="1" ht="13.5" thickBot="1">
      <c r="A15" s="91"/>
      <c r="B15" s="90"/>
      <c r="C15" s="9">
        <v>10</v>
      </c>
      <c r="D15" s="9">
        <v>9</v>
      </c>
      <c r="E15" s="9">
        <v>8</v>
      </c>
      <c r="F15" s="9">
        <v>7</v>
      </c>
      <c r="G15" s="9">
        <v>6</v>
      </c>
      <c r="H15" s="9">
        <v>5</v>
      </c>
      <c r="I15" s="10">
        <v>0</v>
      </c>
      <c r="J15" s="11" t="s">
        <v>22</v>
      </c>
      <c r="K15" s="45">
        <v>10</v>
      </c>
      <c r="L15" s="45">
        <v>9</v>
      </c>
      <c r="M15" s="45">
        <v>8</v>
      </c>
      <c r="N15" s="45">
        <v>7</v>
      </c>
      <c r="O15" s="45">
        <v>6</v>
      </c>
      <c r="P15" s="45">
        <v>5</v>
      </c>
      <c r="Q15" s="45">
        <v>4</v>
      </c>
      <c r="R15" s="45">
        <v>3</v>
      </c>
      <c r="S15" s="45">
        <v>2</v>
      </c>
      <c r="T15" s="45">
        <v>1</v>
      </c>
      <c r="U15" s="45">
        <v>0</v>
      </c>
      <c r="V15" s="19" t="s">
        <v>22</v>
      </c>
      <c r="W15" s="52" t="s">
        <v>17</v>
      </c>
      <c r="X15" s="20" t="s">
        <v>18</v>
      </c>
      <c r="Y15" s="21" t="s">
        <v>22</v>
      </c>
      <c r="Z15" s="12" t="s">
        <v>14</v>
      </c>
      <c r="AA15" s="13" t="s">
        <v>15</v>
      </c>
    </row>
    <row r="16" spans="1:27" ht="15" customHeight="1" thickBot="1">
      <c r="A16" s="30" t="s">
        <v>119</v>
      </c>
      <c r="B16" s="30" t="s">
        <v>120</v>
      </c>
      <c r="C16" s="34">
        <v>15</v>
      </c>
      <c r="D16" s="34"/>
      <c r="E16" s="34"/>
      <c r="F16" s="115"/>
      <c r="G16" s="115"/>
      <c r="H16" s="115"/>
      <c r="I16" s="116"/>
      <c r="J16" s="40">
        <f>C16*10+D16*9+E16*8+F16*7+G16*6+H16*5</f>
        <v>150</v>
      </c>
      <c r="K16" s="28">
        <v>5</v>
      </c>
      <c r="L16" s="28">
        <v>7</v>
      </c>
      <c r="M16" s="28">
        <v>3</v>
      </c>
      <c r="N16" s="28"/>
      <c r="O16" s="28"/>
      <c r="P16" s="28"/>
      <c r="Q16" s="28"/>
      <c r="R16" s="118"/>
      <c r="S16" s="118"/>
      <c r="T16" s="118"/>
      <c r="U16" s="119"/>
      <c r="V16" s="56">
        <f>K16*10+L16*9+M16*8+N16*7+O16*6+P16*5+Q16*4+R16*3+S16*3+T16*1</f>
        <v>137</v>
      </c>
      <c r="W16" s="53">
        <v>90</v>
      </c>
      <c r="X16" s="72">
        <v>18.09</v>
      </c>
      <c r="Y16" s="104">
        <f>SUM(W16-X16)</f>
        <v>71.91</v>
      </c>
      <c r="Z16" s="105">
        <f>SUM(J16+V16+Y16)</f>
        <v>358.90999999999997</v>
      </c>
      <c r="AA16" s="15">
        <f>RANK(Z16,$Z$16:$Z$156)</f>
        <v>1</v>
      </c>
    </row>
    <row r="17" spans="1:27" ht="15" customHeight="1" thickBot="1">
      <c r="A17" s="30" t="s">
        <v>71</v>
      </c>
      <c r="B17" s="30" t="s">
        <v>72</v>
      </c>
      <c r="C17" s="34">
        <v>12</v>
      </c>
      <c r="D17" s="34">
        <v>3</v>
      </c>
      <c r="E17" s="34"/>
      <c r="F17" s="7"/>
      <c r="G17" s="7"/>
      <c r="H17" s="7"/>
      <c r="I17" s="37"/>
      <c r="J17" s="41">
        <f>C17*10+D17*9+E17*8+F17*7+G17*6+H17*5</f>
        <v>147</v>
      </c>
      <c r="K17" s="28">
        <v>4</v>
      </c>
      <c r="L17" s="28">
        <v>10</v>
      </c>
      <c r="M17" s="28">
        <v>1</v>
      </c>
      <c r="N17" s="28"/>
      <c r="O17" s="28"/>
      <c r="P17" s="28"/>
      <c r="Q17" s="28"/>
      <c r="R17" s="28"/>
      <c r="S17" s="28"/>
      <c r="T17" s="28"/>
      <c r="U17" s="46"/>
      <c r="V17" s="56">
        <f>K17*10+L17*9+M17*8+N17*7+O17*6+P17*5+Q17*4+R17*3+S17*3+T17*1</f>
        <v>138</v>
      </c>
      <c r="W17" s="53">
        <v>77</v>
      </c>
      <c r="X17" s="72">
        <v>13.69</v>
      </c>
      <c r="Y17" s="104">
        <f>SUM(W17-X17)</f>
        <v>63.31</v>
      </c>
      <c r="Z17" s="105">
        <f>SUM(J17+V17+Y17)</f>
        <v>348.31</v>
      </c>
      <c r="AA17" s="15">
        <f>RANK(Z17,$Z$16:$Z$156)</f>
        <v>2</v>
      </c>
    </row>
    <row r="18" spans="1:27" ht="15" customHeight="1" thickBot="1">
      <c r="A18" s="30" t="s">
        <v>121</v>
      </c>
      <c r="B18" s="30" t="s">
        <v>122</v>
      </c>
      <c r="C18" s="34">
        <v>10</v>
      </c>
      <c r="D18" s="34">
        <v>4</v>
      </c>
      <c r="E18" s="34">
        <v>1</v>
      </c>
      <c r="F18" s="7"/>
      <c r="G18" s="7"/>
      <c r="H18" s="7"/>
      <c r="I18" s="37"/>
      <c r="J18" s="41">
        <f>C18*10+D18*9+E18*8+F18*7+G18*6+H18*5</f>
        <v>144</v>
      </c>
      <c r="K18" s="28">
        <v>7</v>
      </c>
      <c r="L18" s="28">
        <v>4</v>
      </c>
      <c r="M18" s="28">
        <v>4</v>
      </c>
      <c r="N18" s="28"/>
      <c r="O18" s="28"/>
      <c r="P18" s="28"/>
      <c r="Q18" s="28"/>
      <c r="R18" s="28"/>
      <c r="S18" s="28"/>
      <c r="T18" s="28"/>
      <c r="U18" s="46"/>
      <c r="V18" s="56">
        <f>K18*10+L18*9+M18*8+N18*7+O18*6+P18*5+Q18*4+R18*3+S18*3+T18*1</f>
        <v>138</v>
      </c>
      <c r="W18" s="53">
        <v>80</v>
      </c>
      <c r="X18" s="72">
        <v>15.51</v>
      </c>
      <c r="Y18" s="104">
        <f>SUM(W18-X18)</f>
        <v>64.49</v>
      </c>
      <c r="Z18" s="105">
        <f>SUM(J18+V18+Y18)</f>
        <v>346.49</v>
      </c>
      <c r="AA18" s="15">
        <f>RANK(Z18,$Z$16:$Z$156)</f>
        <v>3</v>
      </c>
    </row>
    <row r="19" spans="1:27" ht="15" customHeight="1" thickBot="1">
      <c r="A19" s="30" t="s">
        <v>100</v>
      </c>
      <c r="B19" s="30" t="s">
        <v>101</v>
      </c>
      <c r="C19" s="34">
        <v>11</v>
      </c>
      <c r="D19" s="7">
        <v>3</v>
      </c>
      <c r="E19" s="7">
        <v>1</v>
      </c>
      <c r="F19" s="7"/>
      <c r="G19" s="7"/>
      <c r="H19" s="7"/>
      <c r="I19" s="37"/>
      <c r="J19" s="41">
        <f>C19*10+D19*9+E19*8+F19*7+G19*6+H19*5</f>
        <v>145</v>
      </c>
      <c r="K19" s="22">
        <v>6</v>
      </c>
      <c r="L19" s="28">
        <v>4</v>
      </c>
      <c r="M19" s="28">
        <v>5</v>
      </c>
      <c r="N19" s="28"/>
      <c r="O19" s="28"/>
      <c r="P19" s="28"/>
      <c r="Q19" s="28"/>
      <c r="R19" s="28"/>
      <c r="S19" s="28"/>
      <c r="T19" s="28"/>
      <c r="U19" s="46"/>
      <c r="V19" s="56">
        <f>K19*10+L19*9+M19*8+N19*7+O19*6+P19*5+Q19*4+R19*3+S19*3+T19*1</f>
        <v>136</v>
      </c>
      <c r="W19" s="53">
        <v>83</v>
      </c>
      <c r="X19" s="72">
        <v>18.72</v>
      </c>
      <c r="Y19" s="104">
        <f>SUM(W19-X19)</f>
        <v>64.28</v>
      </c>
      <c r="Z19" s="105">
        <f>SUM(J19+V19+Y19)</f>
        <v>345.28</v>
      </c>
      <c r="AA19" s="15">
        <f>RANK(Z19,$Z$16:$Z$156)</f>
        <v>4</v>
      </c>
    </row>
    <row r="20" spans="1:27" ht="15" customHeight="1" thickBot="1">
      <c r="A20" s="30" t="s">
        <v>123</v>
      </c>
      <c r="B20" s="30" t="s">
        <v>122</v>
      </c>
      <c r="C20" s="34">
        <v>11</v>
      </c>
      <c r="D20" s="7">
        <v>4</v>
      </c>
      <c r="E20" s="7"/>
      <c r="F20" s="7"/>
      <c r="G20" s="7"/>
      <c r="H20" s="7"/>
      <c r="I20" s="37"/>
      <c r="J20" s="41">
        <f>C20*10+D20*9+E20*8+F20*7+G20*6+H20*5</f>
        <v>146</v>
      </c>
      <c r="K20" s="22">
        <v>8</v>
      </c>
      <c r="L20" s="28">
        <v>5</v>
      </c>
      <c r="M20" s="28"/>
      <c r="N20" s="28">
        <v>1</v>
      </c>
      <c r="O20" s="28">
        <v>1</v>
      </c>
      <c r="P20" s="28"/>
      <c r="Q20" s="28"/>
      <c r="R20" s="28"/>
      <c r="S20" s="28"/>
      <c r="T20" s="28"/>
      <c r="U20" s="46"/>
      <c r="V20" s="56">
        <f>K20*10+L20*9+M20*8+N20*7+O20*6+P20*5+Q20*4+R20*3+S20*3+T20*1</f>
        <v>138</v>
      </c>
      <c r="W20" s="53">
        <v>79</v>
      </c>
      <c r="X20" s="72">
        <v>18.53</v>
      </c>
      <c r="Y20" s="104">
        <f>SUM(W20-X20)</f>
        <v>60.47</v>
      </c>
      <c r="Z20" s="105">
        <f>SUM(J20+V20+Y20)</f>
        <v>344.47</v>
      </c>
      <c r="AA20" s="15">
        <f>RANK(Z20,$Z$16:$Z$156)</f>
        <v>5</v>
      </c>
    </row>
    <row r="21" spans="1:27" ht="15" customHeight="1" thickBot="1">
      <c r="A21" s="30" t="s">
        <v>167</v>
      </c>
      <c r="B21" s="30" t="s">
        <v>164</v>
      </c>
      <c r="C21" s="34">
        <v>9</v>
      </c>
      <c r="D21" s="7">
        <v>6</v>
      </c>
      <c r="E21" s="7"/>
      <c r="F21" s="7"/>
      <c r="G21" s="7"/>
      <c r="H21" s="7"/>
      <c r="I21" s="37"/>
      <c r="J21" s="41">
        <f>C21*10+D21*9+E21*8+F21*7+G21*6+H21*5</f>
        <v>144</v>
      </c>
      <c r="K21" s="22">
        <v>3</v>
      </c>
      <c r="L21" s="28">
        <v>6</v>
      </c>
      <c r="M21" s="28">
        <v>6</v>
      </c>
      <c r="N21" s="28"/>
      <c r="O21" s="28"/>
      <c r="P21" s="28"/>
      <c r="Q21" s="28"/>
      <c r="R21" s="28"/>
      <c r="S21" s="28"/>
      <c r="T21" s="28"/>
      <c r="U21" s="46"/>
      <c r="V21" s="56">
        <f>K21*10+L21*9+M21*8+N21*7+O21*6+P21*5+Q21*4+R21*3+S21*3+T21*1</f>
        <v>132</v>
      </c>
      <c r="W21" s="53">
        <v>82</v>
      </c>
      <c r="X21" s="72">
        <v>13.79</v>
      </c>
      <c r="Y21" s="104">
        <f>SUM(W21-X21)</f>
        <v>68.21000000000001</v>
      </c>
      <c r="Z21" s="105">
        <f>SUM(J21+V21+Y21)</f>
        <v>344.21000000000004</v>
      </c>
      <c r="AA21" s="15">
        <f>RANK(Z21,$Z$16:$Z$156)</f>
        <v>6</v>
      </c>
    </row>
    <row r="22" spans="1:27" ht="15" customHeight="1" thickBot="1">
      <c r="A22" s="30" t="s">
        <v>181</v>
      </c>
      <c r="B22" s="30" t="s">
        <v>182</v>
      </c>
      <c r="C22" s="34">
        <v>13</v>
      </c>
      <c r="D22" s="7">
        <v>2</v>
      </c>
      <c r="E22" s="7"/>
      <c r="F22" s="7"/>
      <c r="G22" s="7"/>
      <c r="H22" s="7"/>
      <c r="I22" s="37"/>
      <c r="J22" s="41">
        <f>C22*10+D22*9+E22*8+F22*7+G22*6+H22*5</f>
        <v>148</v>
      </c>
      <c r="K22" s="22">
        <v>4</v>
      </c>
      <c r="L22" s="28">
        <v>7</v>
      </c>
      <c r="M22" s="28">
        <v>4</v>
      </c>
      <c r="N22" s="28"/>
      <c r="O22" s="28"/>
      <c r="P22" s="28"/>
      <c r="Q22" s="28"/>
      <c r="R22" s="28"/>
      <c r="S22" s="28"/>
      <c r="T22" s="28"/>
      <c r="U22" s="46"/>
      <c r="V22" s="56">
        <f>K22*10+L22*9+M22*8+N22*7+O22*6+P22*5+Q22*4+R22*3+S22*3+T22*1</f>
        <v>135</v>
      </c>
      <c r="W22" s="53">
        <v>75</v>
      </c>
      <c r="X22" s="72">
        <v>15.7</v>
      </c>
      <c r="Y22" s="104">
        <f>SUM(W22-X22)</f>
        <v>59.3</v>
      </c>
      <c r="Z22" s="105">
        <f>SUM(J22+V22+Y22)</f>
        <v>342.3</v>
      </c>
      <c r="AA22" s="15">
        <f>RANK(Z22,$Z$16:$Z$156)</f>
        <v>7</v>
      </c>
    </row>
    <row r="23" spans="1:27" ht="15" customHeight="1" thickBot="1">
      <c r="A23" s="30" t="s">
        <v>29</v>
      </c>
      <c r="B23" s="30" t="s">
        <v>30</v>
      </c>
      <c r="C23" s="34">
        <v>15</v>
      </c>
      <c r="D23" s="7"/>
      <c r="E23" s="7"/>
      <c r="F23" s="66"/>
      <c r="G23" s="66"/>
      <c r="H23" s="66"/>
      <c r="I23" s="117"/>
      <c r="J23" s="41">
        <f>C23*10+D23*9+E23*8+F23*7+G23*6+H23*5</f>
        <v>150</v>
      </c>
      <c r="K23" s="22">
        <v>3</v>
      </c>
      <c r="L23" s="28">
        <v>9</v>
      </c>
      <c r="M23" s="28">
        <v>2</v>
      </c>
      <c r="N23" s="28"/>
      <c r="O23" s="28"/>
      <c r="P23" s="28">
        <v>1</v>
      </c>
      <c r="Q23" s="28"/>
      <c r="R23" s="66"/>
      <c r="S23" s="66"/>
      <c r="T23" s="66"/>
      <c r="U23" s="67"/>
      <c r="V23" s="56">
        <f>K23*10+L23*9+M23*8+N23*7+O23*6+P23*5+Q23*4+R23*3+S23*3+T23*1</f>
        <v>132</v>
      </c>
      <c r="W23" s="53">
        <v>75</v>
      </c>
      <c r="X23" s="72">
        <v>15.55</v>
      </c>
      <c r="Y23" s="104">
        <f>SUM(W23-X23)</f>
        <v>59.45</v>
      </c>
      <c r="Z23" s="105">
        <f>SUM(J23+V23+Y23)</f>
        <v>341.45</v>
      </c>
      <c r="AA23" s="15">
        <f>RANK(Z23,$Z$16:$Z$156)</f>
        <v>8</v>
      </c>
    </row>
    <row r="24" spans="1:27" ht="15" customHeight="1" thickBot="1">
      <c r="A24" s="30" t="s">
        <v>31</v>
      </c>
      <c r="B24" s="30" t="s">
        <v>30</v>
      </c>
      <c r="C24" s="34">
        <v>10</v>
      </c>
      <c r="D24" s="7">
        <v>5</v>
      </c>
      <c r="E24" s="7"/>
      <c r="F24" s="64"/>
      <c r="G24" s="64"/>
      <c r="H24" s="64"/>
      <c r="I24" s="65"/>
      <c r="J24" s="41">
        <f>C24*10+D24*9+E24*8+F24*7+G24*6+H24*5</f>
        <v>145</v>
      </c>
      <c r="K24" s="22">
        <v>3</v>
      </c>
      <c r="L24" s="28">
        <v>8</v>
      </c>
      <c r="M24" s="28">
        <v>4</v>
      </c>
      <c r="N24" s="28"/>
      <c r="O24" s="28"/>
      <c r="P24" s="28"/>
      <c r="Q24" s="28"/>
      <c r="R24" s="66"/>
      <c r="S24" s="66"/>
      <c r="T24" s="66"/>
      <c r="U24" s="67"/>
      <c r="V24" s="56">
        <f>K24*10+L24*9+M24*8+N24*7+O24*6+P24*5+Q24*4+R24*3+S24*3+T24*1</f>
        <v>134</v>
      </c>
      <c r="W24" s="53">
        <v>83</v>
      </c>
      <c r="X24" s="72">
        <v>20.88</v>
      </c>
      <c r="Y24" s="104">
        <f>SUM(W24-X24)</f>
        <v>62.120000000000005</v>
      </c>
      <c r="Z24" s="105">
        <f>SUM(J24+V24+Y24)</f>
        <v>341.12</v>
      </c>
      <c r="AA24" s="15">
        <f>RANK(Z24,$Z$16:$Z$156)</f>
        <v>9</v>
      </c>
    </row>
    <row r="25" spans="1:27" ht="15" customHeight="1" thickBot="1">
      <c r="A25" s="30" t="s">
        <v>32</v>
      </c>
      <c r="B25" s="30" t="s">
        <v>30</v>
      </c>
      <c r="C25" s="34">
        <v>10</v>
      </c>
      <c r="D25" s="7">
        <v>5</v>
      </c>
      <c r="E25" s="7"/>
      <c r="F25" s="64"/>
      <c r="G25" s="64"/>
      <c r="H25" s="64"/>
      <c r="I25" s="65"/>
      <c r="J25" s="41">
        <f>C25*10+D25*9+E25*8+F25*7+G25*6+H25*5</f>
        <v>145</v>
      </c>
      <c r="K25" s="22">
        <v>2</v>
      </c>
      <c r="L25" s="28">
        <v>7</v>
      </c>
      <c r="M25" s="28">
        <v>5</v>
      </c>
      <c r="N25" s="28">
        <v>1</v>
      </c>
      <c r="O25" s="28"/>
      <c r="P25" s="28"/>
      <c r="Q25" s="28"/>
      <c r="R25" s="66"/>
      <c r="S25" s="66"/>
      <c r="T25" s="66"/>
      <c r="U25" s="67"/>
      <c r="V25" s="56">
        <f>K25*10+L25*9+M25*8+N25*7+O25*6+P25*5+Q25*4+R25*3+S25*3+T25*1</f>
        <v>130</v>
      </c>
      <c r="W25" s="53">
        <v>80</v>
      </c>
      <c r="X25" s="72">
        <v>15.04</v>
      </c>
      <c r="Y25" s="104">
        <f>SUM(W25-X25)</f>
        <v>64.96000000000001</v>
      </c>
      <c r="Z25" s="105">
        <f>SUM(J25+V25+Y25)</f>
        <v>339.96000000000004</v>
      </c>
      <c r="AA25" s="15">
        <f>RANK(Z25,$Z$16:$Z$156)</f>
        <v>10</v>
      </c>
    </row>
    <row r="26" spans="1:27" ht="15" customHeight="1" thickBot="1">
      <c r="A26" s="30" t="s">
        <v>124</v>
      </c>
      <c r="B26" s="30" t="s">
        <v>125</v>
      </c>
      <c r="C26" s="34">
        <v>11</v>
      </c>
      <c r="D26" s="7">
        <v>4</v>
      </c>
      <c r="E26" s="7"/>
      <c r="F26" s="7"/>
      <c r="G26" s="7"/>
      <c r="H26" s="7"/>
      <c r="I26" s="37"/>
      <c r="J26" s="41">
        <f>C26*10+D26*9+E26*8+F26*7+G26*6+H26*5</f>
        <v>146</v>
      </c>
      <c r="K26" s="22">
        <v>6</v>
      </c>
      <c r="L26" s="28">
        <v>4</v>
      </c>
      <c r="M26" s="28">
        <v>5</v>
      </c>
      <c r="N26" s="28"/>
      <c r="O26" s="28"/>
      <c r="P26" s="28"/>
      <c r="Q26" s="28"/>
      <c r="R26" s="28"/>
      <c r="S26" s="28"/>
      <c r="T26" s="28"/>
      <c r="U26" s="46"/>
      <c r="V26" s="56">
        <f>K26*10+L26*9+M26*8+N26*7+O26*6+P26*5+Q26*4+R26*3+S26*3+T26*1</f>
        <v>136</v>
      </c>
      <c r="W26" s="53">
        <v>77</v>
      </c>
      <c r="X26" s="72">
        <v>19.97</v>
      </c>
      <c r="Y26" s="104">
        <f>SUM(W26-X26)</f>
        <v>57.03</v>
      </c>
      <c r="Z26" s="105">
        <f>SUM(J26+V26+Y26)</f>
        <v>339.03</v>
      </c>
      <c r="AA26" s="15">
        <f>RANK(Z26,$Z$16:$Z$156)</f>
        <v>11</v>
      </c>
    </row>
    <row r="27" spans="1:27" ht="15" customHeight="1" thickBot="1">
      <c r="A27" s="30" t="s">
        <v>44</v>
      </c>
      <c r="B27" s="30" t="s">
        <v>117</v>
      </c>
      <c r="C27" s="34">
        <v>10</v>
      </c>
      <c r="D27" s="7">
        <v>5</v>
      </c>
      <c r="E27" s="7"/>
      <c r="F27" s="7"/>
      <c r="G27" s="7"/>
      <c r="H27" s="7"/>
      <c r="I27" s="37"/>
      <c r="J27" s="41">
        <f>C27*10+D27*9+E27*8+F27*7+G27*6+H27*5</f>
        <v>145</v>
      </c>
      <c r="K27" s="22">
        <v>6</v>
      </c>
      <c r="L27" s="28">
        <v>2</v>
      </c>
      <c r="M27" s="28">
        <v>4</v>
      </c>
      <c r="N27" s="28">
        <v>2</v>
      </c>
      <c r="O27" s="28">
        <v>1</v>
      </c>
      <c r="P27" s="28"/>
      <c r="Q27" s="28"/>
      <c r="R27" s="28"/>
      <c r="S27" s="28"/>
      <c r="T27" s="28"/>
      <c r="U27" s="46"/>
      <c r="V27" s="56">
        <f>K27*10+L27*9+M27*8+N27*7+O27*6+P27*5+Q27*4+R27*3+S27*3+T27*1</f>
        <v>130</v>
      </c>
      <c r="W27" s="53">
        <v>83</v>
      </c>
      <c r="X27" s="72">
        <v>19.18</v>
      </c>
      <c r="Y27" s="104">
        <f>SUM(W27-X27)</f>
        <v>63.82</v>
      </c>
      <c r="Z27" s="105">
        <f>SUM(J27+V27+Y27)</f>
        <v>338.82</v>
      </c>
      <c r="AA27" s="15">
        <f>RANK(Z27,$Z$16:$Z$156)</f>
        <v>12</v>
      </c>
    </row>
    <row r="28" spans="1:27" ht="15" customHeight="1" thickBot="1">
      <c r="A28" s="30" t="s">
        <v>103</v>
      </c>
      <c r="B28" s="30" t="s">
        <v>74</v>
      </c>
      <c r="C28" s="34">
        <v>12</v>
      </c>
      <c r="D28" s="7">
        <v>3</v>
      </c>
      <c r="E28" s="7"/>
      <c r="F28" s="7"/>
      <c r="G28" s="7"/>
      <c r="H28" s="7"/>
      <c r="I28" s="37"/>
      <c r="J28" s="41">
        <f>C28*10+D28*9+E28*8+F28*7+G28*6+H28*5</f>
        <v>147</v>
      </c>
      <c r="K28" s="22">
        <v>5</v>
      </c>
      <c r="L28" s="28">
        <v>7</v>
      </c>
      <c r="M28" s="28">
        <v>2</v>
      </c>
      <c r="N28" s="28"/>
      <c r="O28" s="28">
        <v>1</v>
      </c>
      <c r="P28" s="28"/>
      <c r="Q28" s="28"/>
      <c r="R28" s="28"/>
      <c r="S28" s="28"/>
      <c r="T28" s="28"/>
      <c r="U28" s="46"/>
      <c r="V28" s="56">
        <f>K28*10+L28*9+M28*8+N28*7+O28*6+P28*5+Q28*4+R28*3+S28*3+T28*1</f>
        <v>135</v>
      </c>
      <c r="W28" s="53">
        <v>71</v>
      </c>
      <c r="X28" s="72">
        <v>16.27</v>
      </c>
      <c r="Y28" s="104">
        <f>SUM(W28-X28)</f>
        <v>54.730000000000004</v>
      </c>
      <c r="Z28" s="105">
        <f>SUM(J28+V28+Y28)</f>
        <v>336.73</v>
      </c>
      <c r="AA28" s="15">
        <f>RANK(Z28,$Z$16:$Z$156)</f>
        <v>13</v>
      </c>
    </row>
    <row r="29" spans="1:27" ht="15" customHeight="1" thickBot="1">
      <c r="A29" s="30" t="s">
        <v>64</v>
      </c>
      <c r="B29" s="30" t="s">
        <v>58</v>
      </c>
      <c r="C29" s="34">
        <v>4</v>
      </c>
      <c r="D29" s="7">
        <v>10</v>
      </c>
      <c r="E29" s="7">
        <v>1</v>
      </c>
      <c r="F29" s="7"/>
      <c r="G29" s="7"/>
      <c r="H29" s="7"/>
      <c r="I29" s="37"/>
      <c r="J29" s="41">
        <f>C29*10+D29*9+E29*8+F29*7+G29*6+H29*5</f>
        <v>138</v>
      </c>
      <c r="K29" s="22">
        <v>4</v>
      </c>
      <c r="L29" s="28">
        <v>4</v>
      </c>
      <c r="M29" s="28">
        <v>5</v>
      </c>
      <c r="N29" s="28">
        <v>1</v>
      </c>
      <c r="O29" s="28">
        <v>1</v>
      </c>
      <c r="P29" s="28"/>
      <c r="Q29" s="28"/>
      <c r="R29" s="28"/>
      <c r="S29" s="28"/>
      <c r="T29" s="28"/>
      <c r="U29" s="46"/>
      <c r="V29" s="56">
        <f>K29*10+L29*9+M29*8+N29*7+O29*6+P29*5+Q29*4+R29*3+S29*3+T29*1</f>
        <v>129</v>
      </c>
      <c r="W29" s="53">
        <v>84</v>
      </c>
      <c r="X29" s="72">
        <v>15.8</v>
      </c>
      <c r="Y29" s="104">
        <f>SUM(W29-X29)</f>
        <v>68.2</v>
      </c>
      <c r="Z29" s="105">
        <f>SUM(J29+V29+Y29)</f>
        <v>335.2</v>
      </c>
      <c r="AA29" s="15">
        <f>RANK(Z29,$Z$16:$Z$156)</f>
        <v>14</v>
      </c>
    </row>
    <row r="30" spans="1:27" ht="15" customHeight="1" thickBot="1">
      <c r="A30" s="30" t="s">
        <v>107</v>
      </c>
      <c r="B30" s="30" t="s">
        <v>108</v>
      </c>
      <c r="C30" s="34">
        <v>12</v>
      </c>
      <c r="D30" s="7">
        <v>3</v>
      </c>
      <c r="E30" s="7"/>
      <c r="F30" s="7"/>
      <c r="G30" s="7"/>
      <c r="H30" s="7"/>
      <c r="I30" s="37"/>
      <c r="J30" s="41">
        <f>C30*10+D30*9+E30*8+F30*7+G30*6+H30*5</f>
        <v>147</v>
      </c>
      <c r="K30" s="22">
        <v>5</v>
      </c>
      <c r="L30" s="28">
        <v>7</v>
      </c>
      <c r="M30" s="28">
        <v>3</v>
      </c>
      <c r="N30" s="28"/>
      <c r="O30" s="28"/>
      <c r="P30" s="28"/>
      <c r="Q30" s="28"/>
      <c r="R30" s="28"/>
      <c r="S30" s="28"/>
      <c r="T30" s="28"/>
      <c r="U30" s="46"/>
      <c r="V30" s="56">
        <f>K30*10+L30*9+M30*8+N30*7+O30*6+P30*5+Q30*4+R30*3+S30*3+T30*1</f>
        <v>137</v>
      </c>
      <c r="W30" s="53">
        <v>72</v>
      </c>
      <c r="X30" s="72">
        <v>23.08</v>
      </c>
      <c r="Y30" s="104">
        <f>SUM(W30-X30)</f>
        <v>48.92</v>
      </c>
      <c r="Z30" s="105">
        <f>SUM(J30+V30+Y30)</f>
        <v>332.92</v>
      </c>
      <c r="AA30" s="15">
        <f>RANK(Z30,$Z$16:$Z$156)</f>
        <v>15</v>
      </c>
    </row>
    <row r="31" spans="1:27" ht="15" customHeight="1" thickBot="1">
      <c r="A31" s="30" t="s">
        <v>33</v>
      </c>
      <c r="B31" s="30" t="s">
        <v>30</v>
      </c>
      <c r="C31" s="34">
        <v>7</v>
      </c>
      <c r="D31" s="7">
        <v>7</v>
      </c>
      <c r="E31" s="7">
        <v>1</v>
      </c>
      <c r="F31" s="7"/>
      <c r="G31" s="7"/>
      <c r="H31" s="7"/>
      <c r="I31" s="37"/>
      <c r="J31" s="41">
        <f>C31*10+D31*9+E31*8+F31*7+G31*6+H31*5</f>
        <v>141</v>
      </c>
      <c r="K31" s="22">
        <v>1</v>
      </c>
      <c r="L31" s="28">
        <v>7</v>
      </c>
      <c r="M31" s="28">
        <v>3</v>
      </c>
      <c r="N31" s="28">
        <v>4</v>
      </c>
      <c r="O31" s="28"/>
      <c r="P31" s="28"/>
      <c r="Q31" s="28"/>
      <c r="R31" s="28"/>
      <c r="S31" s="28"/>
      <c r="T31" s="28"/>
      <c r="U31" s="46"/>
      <c r="V31" s="56">
        <f>K31*10+L31*9+M31*8+N31*7+O31*6+P31*5+Q31*4+R31*3+S31*3+T31*1</f>
        <v>125</v>
      </c>
      <c r="W31" s="53">
        <v>79</v>
      </c>
      <c r="X31" s="72">
        <v>12.16</v>
      </c>
      <c r="Y31" s="104">
        <f>SUM(W31-X31)</f>
        <v>66.84</v>
      </c>
      <c r="Z31" s="105">
        <f>SUM(J31+V31+Y31)</f>
        <v>332.84000000000003</v>
      </c>
      <c r="AA31" s="15">
        <f>RANK(Z31,$Z$16:$Z$156)</f>
        <v>16</v>
      </c>
    </row>
    <row r="32" spans="1:27" ht="15" customHeight="1" thickBot="1">
      <c r="A32" s="30" t="s">
        <v>45</v>
      </c>
      <c r="B32" s="30" t="s">
        <v>118</v>
      </c>
      <c r="C32" s="34">
        <v>12</v>
      </c>
      <c r="D32" s="7">
        <v>3</v>
      </c>
      <c r="E32" s="7"/>
      <c r="F32" s="7"/>
      <c r="G32" s="7"/>
      <c r="H32" s="7"/>
      <c r="I32" s="37"/>
      <c r="J32" s="41">
        <f>C32*10+D32*9+E32*8+F32*7+G32*6+H32*5</f>
        <v>147</v>
      </c>
      <c r="K32" s="22">
        <v>5</v>
      </c>
      <c r="L32" s="28">
        <v>6</v>
      </c>
      <c r="M32" s="28">
        <v>2</v>
      </c>
      <c r="N32" s="28">
        <v>1</v>
      </c>
      <c r="O32" s="28">
        <v>1</v>
      </c>
      <c r="P32" s="28"/>
      <c r="Q32" s="28"/>
      <c r="R32" s="28"/>
      <c r="S32" s="28"/>
      <c r="T32" s="28"/>
      <c r="U32" s="46"/>
      <c r="V32" s="56">
        <f>K32*10+L32*9+M32*8+N32*7+O32*6+P32*5+Q32*4+R32*3+S32*3+T32*1</f>
        <v>133</v>
      </c>
      <c r="W32" s="53">
        <v>73</v>
      </c>
      <c r="X32" s="72">
        <v>21.3</v>
      </c>
      <c r="Y32" s="104">
        <f>SUM(W32-X32)</f>
        <v>51.7</v>
      </c>
      <c r="Z32" s="105">
        <f>SUM(J32+V32+Y32)</f>
        <v>331.7</v>
      </c>
      <c r="AA32" s="15">
        <f>RANK(Z32,$Z$16:$Z$156)</f>
        <v>17</v>
      </c>
    </row>
    <row r="33" spans="1:27" ht="15" customHeight="1" thickBot="1">
      <c r="A33" s="30" t="s">
        <v>166</v>
      </c>
      <c r="B33" s="30" t="s">
        <v>194</v>
      </c>
      <c r="C33" s="34">
        <v>8</v>
      </c>
      <c r="D33" s="7">
        <v>7</v>
      </c>
      <c r="E33" s="7"/>
      <c r="F33" s="7"/>
      <c r="G33" s="7"/>
      <c r="H33" s="7"/>
      <c r="I33" s="37"/>
      <c r="J33" s="41">
        <f>C33*10+D33*9+E33*8+F33*7+G33*6+H33*5</f>
        <v>143</v>
      </c>
      <c r="K33" s="22">
        <v>5</v>
      </c>
      <c r="L33" s="28">
        <v>6</v>
      </c>
      <c r="M33" s="28">
        <v>1</v>
      </c>
      <c r="N33" s="28">
        <v>2</v>
      </c>
      <c r="O33" s="28"/>
      <c r="P33" s="28">
        <v>1</v>
      </c>
      <c r="Q33" s="28"/>
      <c r="R33" s="28"/>
      <c r="S33" s="28"/>
      <c r="T33" s="28"/>
      <c r="U33" s="46"/>
      <c r="V33" s="56">
        <f>K33*10+L33*9+M33*8+N33*7+O33*6+P33*5+Q33*4+R33*3+S33*3+T33*1</f>
        <v>131</v>
      </c>
      <c r="W33" s="53">
        <v>76</v>
      </c>
      <c r="X33" s="72">
        <v>18.3</v>
      </c>
      <c r="Y33" s="104">
        <f>SUM(W33-X33)</f>
        <v>57.7</v>
      </c>
      <c r="Z33" s="105">
        <f>SUM(J33+V33+Y33)</f>
        <v>331.7</v>
      </c>
      <c r="AA33" s="15">
        <f>RANK(Z33,$Z$16:$Z$156)</f>
        <v>17</v>
      </c>
    </row>
    <row r="34" spans="1:27" ht="15" customHeight="1" thickBot="1">
      <c r="A34" s="30" t="s">
        <v>67</v>
      </c>
      <c r="B34" s="30" t="s">
        <v>68</v>
      </c>
      <c r="C34" s="34">
        <v>6</v>
      </c>
      <c r="D34" s="7">
        <v>5</v>
      </c>
      <c r="E34" s="7">
        <v>4</v>
      </c>
      <c r="F34" s="7"/>
      <c r="G34" s="7"/>
      <c r="H34" s="7"/>
      <c r="I34" s="37"/>
      <c r="J34" s="41">
        <f>C34*10+D34*9+E34*8+F34*7+G34*6+H34*5</f>
        <v>137</v>
      </c>
      <c r="K34" s="22">
        <v>4</v>
      </c>
      <c r="L34" s="28">
        <v>9</v>
      </c>
      <c r="M34" s="28">
        <v>1</v>
      </c>
      <c r="N34" s="28"/>
      <c r="O34" s="28"/>
      <c r="P34" s="28">
        <v>1</v>
      </c>
      <c r="Q34" s="28"/>
      <c r="R34" s="28"/>
      <c r="S34" s="28"/>
      <c r="T34" s="28"/>
      <c r="U34" s="46"/>
      <c r="V34" s="56">
        <f>K34*10+L34*9+M34*8+N34*7+O34*6+P34*5+Q34*4+R34*3+S34*3+T34*1</f>
        <v>134</v>
      </c>
      <c r="W34" s="53">
        <v>82</v>
      </c>
      <c r="X34" s="72">
        <v>22.64</v>
      </c>
      <c r="Y34" s="104">
        <f>SUM(W34-X34)</f>
        <v>59.36</v>
      </c>
      <c r="Z34" s="105">
        <f>SUM(J34+V34+Y34)</f>
        <v>330.36</v>
      </c>
      <c r="AA34" s="15">
        <f>RANK(Z34,$Z$16:$Z$156)</f>
        <v>19</v>
      </c>
    </row>
    <row r="35" spans="1:27" ht="15" customHeight="1" thickBot="1">
      <c r="A35" s="30" t="s">
        <v>69</v>
      </c>
      <c r="B35" s="30" t="s">
        <v>70</v>
      </c>
      <c r="C35" s="34">
        <v>8</v>
      </c>
      <c r="D35" s="7">
        <v>7</v>
      </c>
      <c r="E35" s="7"/>
      <c r="F35" s="7"/>
      <c r="G35" s="7"/>
      <c r="H35" s="7"/>
      <c r="I35" s="37"/>
      <c r="J35" s="41">
        <f>C35*10+D35*9+E35*8+F35*7+G35*6+H35*5</f>
        <v>143</v>
      </c>
      <c r="K35" s="22">
        <v>2</v>
      </c>
      <c r="L35" s="28">
        <v>4</v>
      </c>
      <c r="M35" s="28">
        <v>7</v>
      </c>
      <c r="N35" s="28">
        <v>2</v>
      </c>
      <c r="O35" s="28"/>
      <c r="P35" s="28"/>
      <c r="Q35" s="28"/>
      <c r="R35" s="28"/>
      <c r="S35" s="28"/>
      <c r="T35" s="28"/>
      <c r="U35" s="46"/>
      <c r="V35" s="56">
        <f>K35*10+L35*9+M35*8+N35*7+O35*6+P35*5+Q35*4+R35*3+S35*3+T35*1</f>
        <v>126</v>
      </c>
      <c r="W35" s="53">
        <v>78</v>
      </c>
      <c r="X35" s="72">
        <v>16.98</v>
      </c>
      <c r="Y35" s="104">
        <f>SUM(W35-X35)</f>
        <v>61.019999999999996</v>
      </c>
      <c r="Z35" s="105">
        <f>SUM(J35+V35+Y35)</f>
        <v>330.02</v>
      </c>
      <c r="AA35" s="15">
        <f>RANK(Z35,$Z$16:$Z$156)</f>
        <v>20</v>
      </c>
    </row>
    <row r="36" spans="1:27" ht="15" customHeight="1" thickBot="1">
      <c r="A36" s="30" t="s">
        <v>46</v>
      </c>
      <c r="B36" s="30" t="s">
        <v>117</v>
      </c>
      <c r="C36" s="34">
        <v>8</v>
      </c>
      <c r="D36" s="7">
        <v>7</v>
      </c>
      <c r="E36" s="7"/>
      <c r="F36" s="7"/>
      <c r="G36" s="7"/>
      <c r="H36" s="7"/>
      <c r="I36" s="37"/>
      <c r="J36" s="41">
        <f>C36*10+D36*9+E36*8+F36*7+G36*6+H36*5</f>
        <v>143</v>
      </c>
      <c r="K36" s="22">
        <v>1</v>
      </c>
      <c r="L36" s="28">
        <v>7</v>
      </c>
      <c r="M36" s="28">
        <v>4</v>
      </c>
      <c r="N36" s="28">
        <v>2</v>
      </c>
      <c r="O36" s="28">
        <v>1</v>
      </c>
      <c r="P36" s="28"/>
      <c r="Q36" s="28"/>
      <c r="R36" s="28"/>
      <c r="S36" s="28"/>
      <c r="T36" s="28"/>
      <c r="U36" s="46"/>
      <c r="V36" s="56">
        <f>K36*10+L36*9+M36*8+N36*7+O36*6+P36*5+Q36*4+R36*3+S36*3+T36*1</f>
        <v>125</v>
      </c>
      <c r="W36" s="53">
        <v>77</v>
      </c>
      <c r="X36" s="72">
        <v>18.55</v>
      </c>
      <c r="Y36" s="104">
        <f>SUM(W36-X36)</f>
        <v>58.45</v>
      </c>
      <c r="Z36" s="105">
        <f>SUM(J36+V36+Y36)</f>
        <v>326.45</v>
      </c>
      <c r="AA36" s="15">
        <f>RANK(Z36,$Z$16:$Z$156)</f>
        <v>21</v>
      </c>
    </row>
    <row r="37" spans="1:27" ht="15" customHeight="1" thickBot="1">
      <c r="A37" s="30" t="s">
        <v>34</v>
      </c>
      <c r="B37" s="30" t="s">
        <v>30</v>
      </c>
      <c r="C37" s="34">
        <v>7</v>
      </c>
      <c r="D37" s="7">
        <v>7</v>
      </c>
      <c r="E37" s="7">
        <v>1</v>
      </c>
      <c r="F37" s="7"/>
      <c r="G37" s="7"/>
      <c r="H37" s="7"/>
      <c r="I37" s="37"/>
      <c r="J37" s="41">
        <f>C37*10+D37*9+E37*8+F37*7+G37*6+H37*5</f>
        <v>141</v>
      </c>
      <c r="K37" s="22">
        <v>3</v>
      </c>
      <c r="L37" s="28">
        <v>4</v>
      </c>
      <c r="M37" s="28">
        <v>3</v>
      </c>
      <c r="N37" s="28">
        <v>3</v>
      </c>
      <c r="O37" s="28">
        <v>2</v>
      </c>
      <c r="P37" s="28"/>
      <c r="Q37" s="28"/>
      <c r="R37" s="28"/>
      <c r="S37" s="28"/>
      <c r="T37" s="28"/>
      <c r="U37" s="46"/>
      <c r="V37" s="56">
        <f>K37*10+L37*9+M37*8+N37*7+O37*6+P37*5+Q37*4+R37*3+S37*3+T37*1</f>
        <v>123</v>
      </c>
      <c r="W37" s="53">
        <v>73</v>
      </c>
      <c r="X37" s="72">
        <v>10.86</v>
      </c>
      <c r="Y37" s="104">
        <f>SUM(W37-X37)</f>
        <v>62.14</v>
      </c>
      <c r="Z37" s="105">
        <f>SUM(J37+V37+Y37)</f>
        <v>326.14</v>
      </c>
      <c r="AA37" s="15">
        <f>RANK(Z37,$Z$16:$Z$156)</f>
        <v>22</v>
      </c>
    </row>
    <row r="38" spans="1:27" ht="15" customHeight="1" thickBot="1">
      <c r="A38" s="30" t="s">
        <v>187</v>
      </c>
      <c r="B38" s="30" t="s">
        <v>160</v>
      </c>
      <c r="C38" s="34">
        <v>4</v>
      </c>
      <c r="D38" s="7">
        <v>9</v>
      </c>
      <c r="E38" s="7">
        <v>2</v>
      </c>
      <c r="F38" s="7"/>
      <c r="G38" s="7"/>
      <c r="H38" s="7"/>
      <c r="I38" s="37"/>
      <c r="J38" s="41">
        <f>C38*10+D38*9+E38*8+F38*7+G38*6+H38*5</f>
        <v>137</v>
      </c>
      <c r="K38" s="22">
        <v>3</v>
      </c>
      <c r="L38" s="28">
        <v>7</v>
      </c>
      <c r="M38" s="28">
        <v>1</v>
      </c>
      <c r="N38" s="28">
        <v>3</v>
      </c>
      <c r="O38" s="28">
        <v>1</v>
      </c>
      <c r="P38" s="28"/>
      <c r="Q38" s="28"/>
      <c r="R38" s="28"/>
      <c r="S38" s="28"/>
      <c r="T38" s="28"/>
      <c r="U38" s="46"/>
      <c r="V38" s="56">
        <f>K38*10+L38*9+M38*8+N38*7+O38*6+P38*5+Q38*4+R38*3+S38*3+T38*1</f>
        <v>128</v>
      </c>
      <c r="W38" s="53">
        <v>74</v>
      </c>
      <c r="X38" s="72">
        <v>14.56</v>
      </c>
      <c r="Y38" s="104">
        <f>SUM(W38-X38)</f>
        <v>59.44</v>
      </c>
      <c r="Z38" s="105">
        <f>SUM(J38+V38+Y38)</f>
        <v>324.44</v>
      </c>
      <c r="AA38" s="15">
        <f>RANK(Z38,$Z$16:$Z$156)</f>
        <v>23</v>
      </c>
    </row>
    <row r="39" spans="1:27" ht="15" customHeight="1" thickBot="1">
      <c r="A39" s="30" t="s">
        <v>47</v>
      </c>
      <c r="B39" s="30" t="s">
        <v>117</v>
      </c>
      <c r="C39" s="34">
        <v>6</v>
      </c>
      <c r="D39" s="7">
        <v>8</v>
      </c>
      <c r="E39" s="7">
        <v>1</v>
      </c>
      <c r="F39" s="7"/>
      <c r="G39" s="7"/>
      <c r="H39" s="7"/>
      <c r="I39" s="37"/>
      <c r="J39" s="41">
        <f>C39*10+D39*9+E39*8+F39*7+G39*6+H39*5</f>
        <v>140</v>
      </c>
      <c r="K39" s="22">
        <v>3</v>
      </c>
      <c r="L39" s="28">
        <v>6</v>
      </c>
      <c r="M39" s="28">
        <v>3</v>
      </c>
      <c r="N39" s="28">
        <v>1</v>
      </c>
      <c r="O39" s="28">
        <v>1</v>
      </c>
      <c r="P39" s="28">
        <v>1</v>
      </c>
      <c r="Q39" s="28"/>
      <c r="R39" s="28"/>
      <c r="S39" s="28"/>
      <c r="T39" s="28"/>
      <c r="U39" s="46"/>
      <c r="V39" s="56">
        <f>K39*10+L39*9+M39*8+N39*7+O39*6+P39*5+Q39*4+R39*3+S39*3+T39*1</f>
        <v>126</v>
      </c>
      <c r="W39" s="53">
        <v>78</v>
      </c>
      <c r="X39" s="72">
        <v>19.65</v>
      </c>
      <c r="Y39" s="104">
        <f>SUM(W39-X39)</f>
        <v>58.35</v>
      </c>
      <c r="Z39" s="105">
        <f>SUM(J39+V39+Y39)</f>
        <v>324.35</v>
      </c>
      <c r="AA39" s="15">
        <f>RANK(Z39,$Z$16:$Z$156)</f>
        <v>24</v>
      </c>
    </row>
    <row r="40" spans="1:27" ht="15" customHeight="1" thickBot="1">
      <c r="A40" s="30" t="s">
        <v>48</v>
      </c>
      <c r="B40" s="30" t="s">
        <v>117</v>
      </c>
      <c r="C40" s="34">
        <v>5</v>
      </c>
      <c r="D40" s="7">
        <v>8</v>
      </c>
      <c r="E40" s="7">
        <v>1</v>
      </c>
      <c r="F40" s="7">
        <v>1</v>
      </c>
      <c r="G40" s="7"/>
      <c r="H40" s="7"/>
      <c r="I40" s="37"/>
      <c r="J40" s="41">
        <f>C40*10+D40*9+E40*8+F40*7+G40*6+H40*5</f>
        <v>137</v>
      </c>
      <c r="K40" s="22">
        <v>5</v>
      </c>
      <c r="L40" s="28">
        <v>4</v>
      </c>
      <c r="M40" s="28">
        <v>5</v>
      </c>
      <c r="N40" s="28">
        <v>1</v>
      </c>
      <c r="O40" s="28"/>
      <c r="P40" s="28"/>
      <c r="Q40" s="28"/>
      <c r="R40" s="28"/>
      <c r="S40" s="28"/>
      <c r="T40" s="28"/>
      <c r="U40" s="46"/>
      <c r="V40" s="56">
        <f>K40*10+L40*9+M40*8+N40*7+O40*6+P40*5+Q40*4+R40*3+S40*3+T40*1</f>
        <v>133</v>
      </c>
      <c r="W40" s="53">
        <v>72</v>
      </c>
      <c r="X40" s="72">
        <v>17.95</v>
      </c>
      <c r="Y40" s="104">
        <f>SUM(W40-X40)</f>
        <v>54.05</v>
      </c>
      <c r="Z40" s="105">
        <f>SUM(J40+V40+Y40)</f>
        <v>324.05</v>
      </c>
      <c r="AA40" s="15">
        <f>RANK(Z40,$Z$16:$Z$156)</f>
        <v>25</v>
      </c>
    </row>
    <row r="41" spans="1:27" ht="15" customHeight="1" thickBot="1">
      <c r="A41" s="30" t="s">
        <v>126</v>
      </c>
      <c r="B41" s="30" t="s">
        <v>127</v>
      </c>
      <c r="C41" s="34">
        <v>13</v>
      </c>
      <c r="D41" s="7">
        <v>2</v>
      </c>
      <c r="E41" s="7"/>
      <c r="F41" s="7"/>
      <c r="G41" s="7"/>
      <c r="H41" s="7"/>
      <c r="I41" s="37"/>
      <c r="J41" s="41">
        <f>C41*10+D41*9+E41*8+F41*7+G41*6+H41*5</f>
        <v>148</v>
      </c>
      <c r="K41" s="22">
        <v>4</v>
      </c>
      <c r="L41" s="28">
        <v>6</v>
      </c>
      <c r="M41" s="28">
        <v>4</v>
      </c>
      <c r="N41" s="28"/>
      <c r="O41" s="28">
        <v>1</v>
      </c>
      <c r="P41" s="28"/>
      <c r="Q41" s="28"/>
      <c r="R41" s="28"/>
      <c r="S41" s="28"/>
      <c r="T41" s="28"/>
      <c r="U41" s="46"/>
      <c r="V41" s="56">
        <f>K41*10+L41*9+M41*8+N41*7+O41*6+P41*5+Q41*4+R41*3+S41*3+T41*1</f>
        <v>132</v>
      </c>
      <c r="W41" s="53">
        <v>61</v>
      </c>
      <c r="X41" s="72">
        <v>17.32</v>
      </c>
      <c r="Y41" s="104">
        <f>SUM(W41-X41)</f>
        <v>43.68</v>
      </c>
      <c r="Z41" s="105">
        <f>SUM(J41+V41+Y41)</f>
        <v>323.68</v>
      </c>
      <c r="AA41" s="15">
        <f>RANK(Z41,$Z$16:$Z$156)</f>
        <v>26</v>
      </c>
    </row>
    <row r="42" spans="1:27" ht="15" customHeight="1" thickBot="1">
      <c r="A42" s="30" t="s">
        <v>55</v>
      </c>
      <c r="B42" s="30" t="s">
        <v>56</v>
      </c>
      <c r="C42" s="34">
        <v>8</v>
      </c>
      <c r="D42" s="7">
        <v>7</v>
      </c>
      <c r="E42" s="7"/>
      <c r="F42" s="7"/>
      <c r="G42" s="7"/>
      <c r="H42" s="7"/>
      <c r="I42" s="37"/>
      <c r="J42" s="41">
        <f>C42*10+D42*9+E42*8+F42*7+G42*6+H42*5</f>
        <v>143</v>
      </c>
      <c r="K42" s="22">
        <v>2</v>
      </c>
      <c r="L42" s="28">
        <v>3</v>
      </c>
      <c r="M42" s="28">
        <v>6</v>
      </c>
      <c r="N42" s="28">
        <v>4</v>
      </c>
      <c r="O42" s="28"/>
      <c r="P42" s="28"/>
      <c r="Q42" s="28"/>
      <c r="R42" s="28"/>
      <c r="S42" s="28"/>
      <c r="T42" s="28"/>
      <c r="U42" s="46"/>
      <c r="V42" s="56">
        <f>K42*10+L42*9+M42*8+N42*7+O42*6+P42*5+Q42*4+R42*3+S42*3+T42*1</f>
        <v>123</v>
      </c>
      <c r="W42" s="53">
        <v>74</v>
      </c>
      <c r="X42" s="72">
        <v>16.65</v>
      </c>
      <c r="Y42" s="104">
        <f>SUM(W42-X42)</f>
        <v>57.35</v>
      </c>
      <c r="Z42" s="105">
        <f>SUM(J42+V42+Y42)</f>
        <v>323.35</v>
      </c>
      <c r="AA42" s="15">
        <f>RANK(Z42,$Z$16:$Z$156)</f>
        <v>27</v>
      </c>
    </row>
    <row r="43" spans="1:27" ht="15" customHeight="1" thickBot="1">
      <c r="A43" s="30" t="s">
        <v>183</v>
      </c>
      <c r="B43" s="30" t="s">
        <v>193</v>
      </c>
      <c r="C43" s="34">
        <v>5</v>
      </c>
      <c r="D43" s="7">
        <v>7</v>
      </c>
      <c r="E43" s="7">
        <v>3</v>
      </c>
      <c r="F43" s="7"/>
      <c r="G43" s="7"/>
      <c r="H43" s="7"/>
      <c r="I43" s="37"/>
      <c r="J43" s="41">
        <f>C43*10+D43*9+E43*8+F43*7+G43*6+H43*5</f>
        <v>137</v>
      </c>
      <c r="K43" s="22">
        <v>3</v>
      </c>
      <c r="L43" s="28">
        <v>3</v>
      </c>
      <c r="M43" s="28">
        <v>7</v>
      </c>
      <c r="N43" s="28">
        <v>2</v>
      </c>
      <c r="O43" s="28"/>
      <c r="P43" s="28"/>
      <c r="Q43" s="28"/>
      <c r="R43" s="28"/>
      <c r="S43" s="28"/>
      <c r="T43" s="28"/>
      <c r="U43" s="46"/>
      <c r="V43" s="56">
        <f>K43*10+L43*9+M43*8+N43*7+O43*6+P43*5+Q43*4+R43*3+S43*3+T43*1</f>
        <v>127</v>
      </c>
      <c r="W43" s="53">
        <v>73</v>
      </c>
      <c r="X43" s="72">
        <v>13.79</v>
      </c>
      <c r="Y43" s="104">
        <f>SUM(W43-X43)</f>
        <v>59.21</v>
      </c>
      <c r="Z43" s="105">
        <f>SUM(J43+V43+Y43)</f>
        <v>323.21</v>
      </c>
      <c r="AA43" s="15">
        <f>RANK(Z43,$Z$16:$Z$156)</f>
        <v>28</v>
      </c>
    </row>
    <row r="44" spans="1:27" ht="15" customHeight="1" thickBot="1">
      <c r="A44" s="30" t="s">
        <v>49</v>
      </c>
      <c r="B44" s="30" t="s">
        <v>117</v>
      </c>
      <c r="C44" s="34">
        <v>6</v>
      </c>
      <c r="D44" s="7">
        <v>9</v>
      </c>
      <c r="E44" s="7"/>
      <c r="F44" s="7"/>
      <c r="G44" s="7"/>
      <c r="H44" s="7"/>
      <c r="I44" s="37"/>
      <c r="J44" s="41">
        <f>C44*10+D44*9+E44*8+F44*7+G44*6+H44*5</f>
        <v>141</v>
      </c>
      <c r="K44" s="22">
        <v>1</v>
      </c>
      <c r="L44" s="28">
        <v>5</v>
      </c>
      <c r="M44" s="28">
        <v>3</v>
      </c>
      <c r="N44" s="28">
        <v>4</v>
      </c>
      <c r="O44" s="28">
        <v>2</v>
      </c>
      <c r="P44" s="28"/>
      <c r="Q44" s="28"/>
      <c r="R44" s="28"/>
      <c r="S44" s="28"/>
      <c r="T44" s="28"/>
      <c r="U44" s="46"/>
      <c r="V44" s="56">
        <f>K44*10+L44*9+M44*8+N44*7+O44*6+P44*5+Q44*4+R44*3+S44*3+T44*1</f>
        <v>119</v>
      </c>
      <c r="W44" s="53">
        <v>84</v>
      </c>
      <c r="X44" s="72">
        <v>20.84</v>
      </c>
      <c r="Y44" s="104">
        <f>SUM(W44-X44)</f>
        <v>63.16</v>
      </c>
      <c r="Z44" s="105">
        <f>SUM(J44+V44+Y44)</f>
        <v>323.15999999999997</v>
      </c>
      <c r="AA44" s="15">
        <f>RANK(Z44,$Z$16:$Z$156)</f>
        <v>29</v>
      </c>
    </row>
    <row r="45" spans="1:27" ht="15" customHeight="1" thickBot="1">
      <c r="A45" s="30" t="s">
        <v>109</v>
      </c>
      <c r="B45" s="30" t="s">
        <v>108</v>
      </c>
      <c r="C45" s="34">
        <v>10</v>
      </c>
      <c r="D45" s="7">
        <v>5</v>
      </c>
      <c r="E45" s="7"/>
      <c r="F45" s="7"/>
      <c r="G45" s="7"/>
      <c r="H45" s="7"/>
      <c r="I45" s="37"/>
      <c r="J45" s="41">
        <f>C45*10+D45*9+E45*8+F45*7+G45*6+H45*5</f>
        <v>145</v>
      </c>
      <c r="K45" s="22">
        <v>1</v>
      </c>
      <c r="L45" s="28">
        <v>5</v>
      </c>
      <c r="M45" s="28">
        <v>4</v>
      </c>
      <c r="N45" s="28">
        <v>5</v>
      </c>
      <c r="O45" s="28"/>
      <c r="P45" s="28"/>
      <c r="Q45" s="28"/>
      <c r="R45" s="28"/>
      <c r="S45" s="28"/>
      <c r="T45" s="28"/>
      <c r="U45" s="46"/>
      <c r="V45" s="56">
        <f>K45*10+L45*9+M45*8+N45*7+O45*6+P45*5+Q45*4+R45*3+S45*3+T45*1</f>
        <v>122</v>
      </c>
      <c r="W45" s="53">
        <v>80</v>
      </c>
      <c r="X45" s="72">
        <v>24.07</v>
      </c>
      <c r="Y45" s="104">
        <f>SUM(W45-X45)</f>
        <v>55.93</v>
      </c>
      <c r="Z45" s="105">
        <f>SUM(J45+V45+Y45)</f>
        <v>322.93</v>
      </c>
      <c r="AA45" s="15">
        <f>RANK(Z45,$Z$16:$Z$156)</f>
        <v>30</v>
      </c>
    </row>
    <row r="46" spans="1:27" ht="15" customHeight="1" thickBot="1">
      <c r="A46" s="30" t="s">
        <v>128</v>
      </c>
      <c r="B46" s="30" t="s">
        <v>129</v>
      </c>
      <c r="C46" s="34">
        <v>8</v>
      </c>
      <c r="D46" s="7">
        <v>4</v>
      </c>
      <c r="E46" s="7">
        <v>2</v>
      </c>
      <c r="F46" s="7">
        <v>1</v>
      </c>
      <c r="G46" s="7"/>
      <c r="H46" s="7"/>
      <c r="I46" s="37"/>
      <c r="J46" s="41">
        <f>C46*10+D46*9+E46*8+F46*7+G46*6+H46*5</f>
        <v>139</v>
      </c>
      <c r="K46" s="22">
        <v>3</v>
      </c>
      <c r="L46" s="28">
        <v>7</v>
      </c>
      <c r="M46" s="28">
        <v>2</v>
      </c>
      <c r="N46" s="28">
        <v>1</v>
      </c>
      <c r="O46" s="28">
        <v>1</v>
      </c>
      <c r="P46" s="28">
        <v>1</v>
      </c>
      <c r="Q46" s="28"/>
      <c r="R46" s="28"/>
      <c r="S46" s="28"/>
      <c r="T46" s="28"/>
      <c r="U46" s="46"/>
      <c r="V46" s="56">
        <f>K46*10+L46*9+M46*8+N46*7+O46*6+P46*5+Q46*4+R46*3+S46*3+T46*1</f>
        <v>127</v>
      </c>
      <c r="W46" s="53">
        <v>72</v>
      </c>
      <c r="X46" s="72">
        <v>15.47</v>
      </c>
      <c r="Y46" s="104">
        <f>SUM(W46-X46)</f>
        <v>56.53</v>
      </c>
      <c r="Z46" s="105">
        <f>SUM(J46+V46+Y46)</f>
        <v>322.53</v>
      </c>
      <c r="AA46" s="15">
        <f>RANK(Z46,$Z$16:$Z$156)</f>
        <v>31</v>
      </c>
    </row>
    <row r="47" spans="1:27" ht="15" customHeight="1" thickBot="1">
      <c r="A47" s="30" t="s">
        <v>75</v>
      </c>
      <c r="B47" s="30" t="s">
        <v>76</v>
      </c>
      <c r="C47" s="34">
        <v>9</v>
      </c>
      <c r="D47" s="7">
        <v>6</v>
      </c>
      <c r="E47" s="7"/>
      <c r="F47" s="7"/>
      <c r="G47" s="7"/>
      <c r="H47" s="7"/>
      <c r="I47" s="37"/>
      <c r="J47" s="41">
        <f>C47*10+D47*9+E47*8+F47*7+G47*6+H47*5</f>
        <v>144</v>
      </c>
      <c r="K47" s="22">
        <v>4</v>
      </c>
      <c r="L47" s="28">
        <v>7</v>
      </c>
      <c r="M47" s="28">
        <v>4</v>
      </c>
      <c r="N47" s="28"/>
      <c r="O47" s="28"/>
      <c r="P47" s="28"/>
      <c r="Q47" s="28"/>
      <c r="R47" s="28"/>
      <c r="S47" s="28"/>
      <c r="T47" s="28"/>
      <c r="U47" s="46"/>
      <c r="V47" s="56">
        <f>K47*10+L47*9+M47*8+N47*7+O47*6+P47*5+Q47*4+R47*3+S47*3+T47*1</f>
        <v>135</v>
      </c>
      <c r="W47" s="53">
        <v>56</v>
      </c>
      <c r="X47" s="72">
        <v>12.83</v>
      </c>
      <c r="Y47" s="104">
        <f>SUM(W47-X47)</f>
        <v>43.17</v>
      </c>
      <c r="Z47" s="105">
        <f>SUM(J47+V47+Y47)</f>
        <v>322.17</v>
      </c>
      <c r="AA47" s="15">
        <f>RANK(Z47,$Z$16:$Z$156)</f>
        <v>32</v>
      </c>
    </row>
    <row r="48" spans="1:27" ht="15" customHeight="1" thickBot="1">
      <c r="A48" s="30" t="s">
        <v>188</v>
      </c>
      <c r="B48" s="30" t="s">
        <v>164</v>
      </c>
      <c r="C48" s="34">
        <v>9</v>
      </c>
      <c r="D48" s="7">
        <v>4</v>
      </c>
      <c r="E48" s="7">
        <v>2</v>
      </c>
      <c r="F48" s="7"/>
      <c r="G48" s="7"/>
      <c r="H48" s="7"/>
      <c r="I48" s="37"/>
      <c r="J48" s="41">
        <f>C48*10+D48*9+E48*8+F48*7+G48*6+H48*5</f>
        <v>142</v>
      </c>
      <c r="K48" s="22">
        <v>3</v>
      </c>
      <c r="L48" s="28">
        <v>11</v>
      </c>
      <c r="M48" s="28"/>
      <c r="N48" s="28">
        <v>1</v>
      </c>
      <c r="O48" s="28"/>
      <c r="P48" s="28"/>
      <c r="Q48" s="28"/>
      <c r="R48" s="28"/>
      <c r="S48" s="28"/>
      <c r="T48" s="28"/>
      <c r="U48" s="46"/>
      <c r="V48" s="56">
        <f>K48*10+L48*9+M48*8+N48*7+O48*6+P48*5+Q48*4+R48*3+S48*3+T48*1</f>
        <v>136</v>
      </c>
      <c r="W48" s="53">
        <v>63</v>
      </c>
      <c r="X48" s="72">
        <v>19.58</v>
      </c>
      <c r="Y48" s="104">
        <f>SUM(W48-X48)</f>
        <v>43.42</v>
      </c>
      <c r="Z48" s="105">
        <f>SUM(J48+V48+Y48)</f>
        <v>321.42</v>
      </c>
      <c r="AA48" s="15">
        <f>RANK(Z48,$Z$16:$Z$156)</f>
        <v>33</v>
      </c>
    </row>
    <row r="49" spans="1:27" ht="15" customHeight="1" thickBot="1">
      <c r="A49" s="30" t="s">
        <v>35</v>
      </c>
      <c r="B49" s="30" t="s">
        <v>30</v>
      </c>
      <c r="C49" s="34">
        <v>7</v>
      </c>
      <c r="D49" s="7">
        <v>8</v>
      </c>
      <c r="E49" s="7"/>
      <c r="F49" s="7"/>
      <c r="G49" s="7"/>
      <c r="H49" s="7"/>
      <c r="I49" s="37"/>
      <c r="J49" s="41">
        <f>C49*10+D49*9+E49*8+F49*7+G49*6+H49*5</f>
        <v>142</v>
      </c>
      <c r="K49" s="22">
        <v>2</v>
      </c>
      <c r="L49" s="28">
        <v>6</v>
      </c>
      <c r="M49" s="28">
        <v>4</v>
      </c>
      <c r="N49" s="28">
        <v>3</v>
      </c>
      <c r="O49" s="28"/>
      <c r="P49" s="28"/>
      <c r="Q49" s="28"/>
      <c r="R49" s="28"/>
      <c r="S49" s="28"/>
      <c r="T49" s="28"/>
      <c r="U49" s="46"/>
      <c r="V49" s="56">
        <f>K49*10+L49*9+M49*8+N49*7+O49*6+P49*5+Q49*4+R49*3+S49*3+T49*1</f>
        <v>127</v>
      </c>
      <c r="W49" s="53">
        <v>66</v>
      </c>
      <c r="X49" s="72">
        <v>13.98</v>
      </c>
      <c r="Y49" s="104">
        <f>SUM(W49-X49)</f>
        <v>52.019999999999996</v>
      </c>
      <c r="Z49" s="105">
        <f>SUM(J49+V49+Y49)</f>
        <v>321.02</v>
      </c>
      <c r="AA49" s="15">
        <f>RANK(Z49,$Z$16:$Z$156)</f>
        <v>34</v>
      </c>
    </row>
    <row r="50" spans="1:27" ht="15" customHeight="1" thickBot="1">
      <c r="A50" s="30" t="s">
        <v>186</v>
      </c>
      <c r="B50" s="30" t="s">
        <v>164</v>
      </c>
      <c r="C50" s="34">
        <v>7</v>
      </c>
      <c r="D50" s="7">
        <v>2</v>
      </c>
      <c r="E50" s="7">
        <v>3</v>
      </c>
      <c r="F50" s="7">
        <v>2</v>
      </c>
      <c r="G50" s="7">
        <v>1</v>
      </c>
      <c r="H50" s="7"/>
      <c r="I50" s="37"/>
      <c r="J50" s="41">
        <f>C50*10+D50*9+E50*8+F50*7+G50*6+H50*5</f>
        <v>132</v>
      </c>
      <c r="K50" s="22">
        <v>3</v>
      </c>
      <c r="L50" s="28">
        <v>7</v>
      </c>
      <c r="M50" s="28">
        <v>3</v>
      </c>
      <c r="N50" s="28">
        <v>1</v>
      </c>
      <c r="O50" s="28"/>
      <c r="P50" s="28">
        <v>1</v>
      </c>
      <c r="Q50" s="28"/>
      <c r="R50" s="28"/>
      <c r="S50" s="28"/>
      <c r="T50" s="28"/>
      <c r="U50" s="46"/>
      <c r="V50" s="56">
        <f>K50*10+L50*9+M50*8+N50*7+O50*6+P50*5+Q50*4+R50*3+S50*3+T50*1</f>
        <v>129</v>
      </c>
      <c r="W50" s="53">
        <v>72</v>
      </c>
      <c r="X50" s="72">
        <v>13.89</v>
      </c>
      <c r="Y50" s="104">
        <f>SUM(W50-X50)</f>
        <v>58.11</v>
      </c>
      <c r="Z50" s="105">
        <f>SUM(J50+V50+Y50)</f>
        <v>319.11</v>
      </c>
      <c r="AA50" s="15">
        <f>RANK(Z50,$Z$16:$Z$156)</f>
        <v>35</v>
      </c>
    </row>
    <row r="51" spans="1:27" ht="15" customHeight="1" thickBot="1">
      <c r="A51" s="30" t="s">
        <v>36</v>
      </c>
      <c r="B51" s="30" t="s">
        <v>37</v>
      </c>
      <c r="C51" s="34">
        <v>10</v>
      </c>
      <c r="D51" s="7">
        <v>4</v>
      </c>
      <c r="E51" s="7">
        <v>1</v>
      </c>
      <c r="F51" s="7"/>
      <c r="G51" s="7"/>
      <c r="H51" s="7"/>
      <c r="I51" s="37"/>
      <c r="J51" s="41">
        <f>C51*10+D51*9+E51*8+F51*7+G51*6+H51*5</f>
        <v>144</v>
      </c>
      <c r="K51" s="22">
        <v>3</v>
      </c>
      <c r="L51" s="28"/>
      <c r="M51" s="28">
        <v>8</v>
      </c>
      <c r="N51" s="28">
        <v>3</v>
      </c>
      <c r="O51" s="28">
        <v>1</v>
      </c>
      <c r="P51" s="28"/>
      <c r="Q51" s="28"/>
      <c r="R51" s="28"/>
      <c r="S51" s="28"/>
      <c r="T51" s="28"/>
      <c r="U51" s="46"/>
      <c r="V51" s="56">
        <f>K51*10+L51*9+M51*8+N51*7+O51*6+P51*5+Q51*4+R51*3+S51*3+T51*1</f>
        <v>121</v>
      </c>
      <c r="W51" s="53">
        <v>65</v>
      </c>
      <c r="X51" s="72">
        <v>11.81</v>
      </c>
      <c r="Y51" s="104">
        <f>SUM(W51-X51)</f>
        <v>53.19</v>
      </c>
      <c r="Z51" s="105">
        <f>SUM(J51+V51+Y51)</f>
        <v>318.19</v>
      </c>
      <c r="AA51" s="15">
        <f>RANK(Z51,$Z$16:$Z$156)</f>
        <v>36</v>
      </c>
    </row>
    <row r="52" spans="1:27" ht="15" customHeight="1" thickBot="1">
      <c r="A52" s="30" t="s">
        <v>130</v>
      </c>
      <c r="B52" s="30" t="s">
        <v>122</v>
      </c>
      <c r="C52" s="34">
        <v>12</v>
      </c>
      <c r="D52" s="7">
        <v>3</v>
      </c>
      <c r="E52" s="7"/>
      <c r="F52" s="7"/>
      <c r="G52" s="7"/>
      <c r="H52" s="7"/>
      <c r="I52" s="37"/>
      <c r="J52" s="41">
        <f>C52*10+D52*9+E52*8+F52*7+G52*6+H52*5</f>
        <v>147</v>
      </c>
      <c r="K52" s="22">
        <v>6</v>
      </c>
      <c r="L52" s="28">
        <v>8</v>
      </c>
      <c r="M52" s="28">
        <v>1</v>
      </c>
      <c r="N52" s="28"/>
      <c r="O52" s="28"/>
      <c r="P52" s="28"/>
      <c r="Q52" s="28"/>
      <c r="R52" s="28"/>
      <c r="S52" s="28"/>
      <c r="T52" s="28"/>
      <c r="U52" s="46"/>
      <c r="V52" s="56">
        <f>K52*10+L52*9+M52*8+N52*7+O52*6+P52*5+Q52*4+R52*3+S52*3+T52*1</f>
        <v>140</v>
      </c>
      <c r="W52" s="53">
        <v>45</v>
      </c>
      <c r="X52" s="72">
        <v>15.38</v>
      </c>
      <c r="Y52" s="104">
        <f>SUM(W52-X52)</f>
        <v>29.619999999999997</v>
      </c>
      <c r="Z52" s="105">
        <f>SUM(J52+V52+Y52)</f>
        <v>316.62</v>
      </c>
      <c r="AA52" s="15">
        <f>RANK(Z52,$Z$16:$Z$156)</f>
        <v>37</v>
      </c>
    </row>
    <row r="53" spans="1:27" ht="15" customHeight="1" thickBot="1">
      <c r="A53" s="30" t="s">
        <v>50</v>
      </c>
      <c r="B53" s="30" t="s">
        <v>117</v>
      </c>
      <c r="C53" s="34">
        <v>5</v>
      </c>
      <c r="D53" s="7">
        <v>7</v>
      </c>
      <c r="E53" s="7">
        <v>3</v>
      </c>
      <c r="F53" s="7"/>
      <c r="G53" s="7"/>
      <c r="H53" s="7"/>
      <c r="I53" s="37"/>
      <c r="J53" s="41">
        <f>C53*10+D53*9+E53*8+F53*7+G53*6+H53*5</f>
        <v>137</v>
      </c>
      <c r="K53" s="22"/>
      <c r="L53" s="28">
        <v>11</v>
      </c>
      <c r="M53" s="28">
        <v>2</v>
      </c>
      <c r="N53" s="28">
        <v>1</v>
      </c>
      <c r="O53" s="28">
        <v>1</v>
      </c>
      <c r="P53" s="28"/>
      <c r="Q53" s="28"/>
      <c r="R53" s="28"/>
      <c r="S53" s="28"/>
      <c r="T53" s="28"/>
      <c r="U53" s="46"/>
      <c r="V53" s="56">
        <f>K53*10+L53*9+M53*8+N53*7+O53*6+P53*5+Q53*4+R53*3+S53*3+T53*1</f>
        <v>128</v>
      </c>
      <c r="W53" s="53">
        <v>70</v>
      </c>
      <c r="X53" s="72">
        <v>20.44</v>
      </c>
      <c r="Y53" s="104">
        <f>SUM(W53-X53)</f>
        <v>49.56</v>
      </c>
      <c r="Z53" s="105">
        <f>SUM(J53+V53+Y53)</f>
        <v>314.56</v>
      </c>
      <c r="AA53" s="15">
        <f>RANK(Z53,$Z$16:$Z$156)</f>
        <v>38</v>
      </c>
    </row>
    <row r="54" spans="1:27" ht="15" customHeight="1" thickBot="1">
      <c r="A54" s="31" t="s">
        <v>184</v>
      </c>
      <c r="B54" s="31" t="s">
        <v>160</v>
      </c>
      <c r="C54" s="35">
        <v>7</v>
      </c>
      <c r="D54" s="26">
        <v>5</v>
      </c>
      <c r="E54" s="26">
        <v>2</v>
      </c>
      <c r="F54" s="26"/>
      <c r="G54" s="26">
        <v>1</v>
      </c>
      <c r="H54" s="26"/>
      <c r="I54" s="38"/>
      <c r="J54" s="42">
        <f>C54*10+D54*9+E54*8+F54*7+G54*6+H54*5</f>
        <v>137</v>
      </c>
      <c r="K54" s="27">
        <v>3</v>
      </c>
      <c r="L54" s="28">
        <v>5</v>
      </c>
      <c r="M54" s="28">
        <v>3</v>
      </c>
      <c r="N54" s="28">
        <v>3</v>
      </c>
      <c r="O54" s="28">
        <v>1</v>
      </c>
      <c r="P54" s="28"/>
      <c r="Q54" s="28"/>
      <c r="R54" s="28"/>
      <c r="S54" s="28"/>
      <c r="T54" s="28"/>
      <c r="U54" s="47"/>
      <c r="V54" s="57">
        <f>K54*10+L54*9+M54*8+N54*7+O54*6+P54*5+Q54*4+R54*3+S54*3+T54*1</f>
        <v>126</v>
      </c>
      <c r="W54" s="54">
        <v>63</v>
      </c>
      <c r="X54" s="72">
        <v>11.5</v>
      </c>
      <c r="Y54" s="104">
        <f>SUM(W54-X54)</f>
        <v>51.5</v>
      </c>
      <c r="Z54" s="105">
        <f>SUM(J54+V54+Y54)</f>
        <v>314.5</v>
      </c>
      <c r="AA54" s="15">
        <f>RANK(Z54,$Z$16:$Z$156)</f>
        <v>39</v>
      </c>
    </row>
    <row r="55" spans="1:27" ht="15" customHeight="1" thickBot="1">
      <c r="A55" s="31" t="s">
        <v>131</v>
      </c>
      <c r="B55" s="31" t="s">
        <v>122</v>
      </c>
      <c r="C55" s="34">
        <v>5</v>
      </c>
      <c r="D55" s="7">
        <v>8</v>
      </c>
      <c r="E55" s="7">
        <v>2</v>
      </c>
      <c r="F55" s="7"/>
      <c r="G55" s="7"/>
      <c r="H55" s="7"/>
      <c r="I55" s="37"/>
      <c r="J55" s="43">
        <f>C55*10+D55*9+E55*8+F55*7+G55*6+H55*5</f>
        <v>138</v>
      </c>
      <c r="K55" s="48">
        <v>3</v>
      </c>
      <c r="L55" s="28">
        <v>5</v>
      </c>
      <c r="M55" s="28">
        <v>5</v>
      </c>
      <c r="N55" s="28">
        <v>1</v>
      </c>
      <c r="O55" s="28">
        <v>1</v>
      </c>
      <c r="P55" s="28"/>
      <c r="Q55" s="28"/>
      <c r="R55" s="28"/>
      <c r="S55" s="28"/>
      <c r="T55" s="28"/>
      <c r="U55" s="49"/>
      <c r="V55" s="58">
        <f>K55*10+L55*9+M55*8+N55*7+O55*6+P55*5+Q55*4+R55*3+S55*3+T55*1</f>
        <v>128</v>
      </c>
      <c r="W55" s="53">
        <v>61</v>
      </c>
      <c r="X55" s="72">
        <v>12.86</v>
      </c>
      <c r="Y55" s="104">
        <f>SUM(W55-X55)</f>
        <v>48.14</v>
      </c>
      <c r="Z55" s="105">
        <f>SUM(J55+V55+Y55)</f>
        <v>314.14</v>
      </c>
      <c r="AA55" s="15">
        <f>RANK(Z55,$Z$16:$Z$156)</f>
        <v>40</v>
      </c>
    </row>
    <row r="56" spans="1:27" ht="15" customHeight="1" thickBot="1">
      <c r="A56" s="31" t="s">
        <v>132</v>
      </c>
      <c r="B56" s="31" t="s">
        <v>133</v>
      </c>
      <c r="C56" s="34">
        <v>5</v>
      </c>
      <c r="D56" s="7">
        <v>9</v>
      </c>
      <c r="E56" s="7">
        <v>1</v>
      </c>
      <c r="F56" s="7"/>
      <c r="G56" s="7"/>
      <c r="H56" s="7"/>
      <c r="I56" s="37"/>
      <c r="J56" s="43">
        <f>C56*10+D56*9+E56*8+F56*7+G56*6+H56*5</f>
        <v>139</v>
      </c>
      <c r="K56" s="48">
        <v>2</v>
      </c>
      <c r="L56" s="28">
        <v>5</v>
      </c>
      <c r="M56" s="28">
        <v>6</v>
      </c>
      <c r="N56" s="28">
        <v>1</v>
      </c>
      <c r="O56" s="28">
        <v>1</v>
      </c>
      <c r="P56" s="28"/>
      <c r="Q56" s="28"/>
      <c r="R56" s="28"/>
      <c r="S56" s="28"/>
      <c r="T56" s="28"/>
      <c r="U56" s="49"/>
      <c r="V56" s="58">
        <f>K56*10+L56*9+M56*8+N56*7+O56*6+P56*5+Q56*4+R56*3+S56*3+T56*1</f>
        <v>126</v>
      </c>
      <c r="W56" s="53">
        <v>67</v>
      </c>
      <c r="X56" s="72">
        <v>18.49</v>
      </c>
      <c r="Y56" s="104">
        <f>SUM(W56-X56)</f>
        <v>48.510000000000005</v>
      </c>
      <c r="Z56" s="105">
        <f>SUM(J56+V56+Y56)</f>
        <v>313.51</v>
      </c>
      <c r="AA56" s="15">
        <f>RANK(Z56,$Z$16:$Z$156)</f>
        <v>41</v>
      </c>
    </row>
    <row r="57" spans="1:27" ht="15" customHeight="1" thickBot="1">
      <c r="A57" s="31" t="s">
        <v>38</v>
      </c>
      <c r="B57" s="31" t="s">
        <v>30</v>
      </c>
      <c r="C57" s="34">
        <v>9</v>
      </c>
      <c r="D57" s="7">
        <v>6</v>
      </c>
      <c r="E57" s="7"/>
      <c r="F57" s="7"/>
      <c r="G57" s="7"/>
      <c r="H57" s="7"/>
      <c r="I57" s="37"/>
      <c r="J57" s="43">
        <f>C57*10+D57*9+E57*8+F57*7+G57*6+H57*5</f>
        <v>144</v>
      </c>
      <c r="K57" s="48">
        <v>1</v>
      </c>
      <c r="L57" s="28">
        <v>4</v>
      </c>
      <c r="M57" s="28">
        <v>10</v>
      </c>
      <c r="N57" s="28"/>
      <c r="O57" s="28"/>
      <c r="P57" s="28"/>
      <c r="Q57" s="28"/>
      <c r="R57" s="28"/>
      <c r="S57" s="28"/>
      <c r="T57" s="28"/>
      <c r="U57" s="49"/>
      <c r="V57" s="58">
        <f>K57*10+L57*9+M57*8+N57*7+O57*6+P57*5+Q57*4+R57*3+S57*3+T57*1</f>
        <v>126</v>
      </c>
      <c r="W57" s="53">
        <v>61</v>
      </c>
      <c r="X57" s="72">
        <v>18.33</v>
      </c>
      <c r="Y57" s="104">
        <f>SUM(W57-X57)</f>
        <v>42.67</v>
      </c>
      <c r="Z57" s="105">
        <f>SUM(J57+V57+Y57)</f>
        <v>312.67</v>
      </c>
      <c r="AA57" s="15">
        <f>RANK(Z57,$Z$16:$Z$156)</f>
        <v>42</v>
      </c>
    </row>
    <row r="58" spans="1:27" ht="15" customHeight="1" thickBot="1">
      <c r="A58" s="31" t="s">
        <v>163</v>
      </c>
      <c r="B58" s="31" t="s">
        <v>164</v>
      </c>
      <c r="C58" s="34">
        <v>10</v>
      </c>
      <c r="D58" s="7">
        <v>5</v>
      </c>
      <c r="E58" s="7"/>
      <c r="F58" s="7"/>
      <c r="G58" s="7"/>
      <c r="H58" s="7"/>
      <c r="I58" s="37"/>
      <c r="J58" s="43">
        <f>C58*10+D58*9+E58*8+F58*7+G58*6+H58*5</f>
        <v>145</v>
      </c>
      <c r="K58" s="48">
        <v>3</v>
      </c>
      <c r="L58" s="28">
        <v>5</v>
      </c>
      <c r="M58" s="28">
        <v>4</v>
      </c>
      <c r="N58" s="28">
        <v>2</v>
      </c>
      <c r="O58" s="28">
        <v>1</v>
      </c>
      <c r="P58" s="28"/>
      <c r="Q58" s="28"/>
      <c r="R58" s="28"/>
      <c r="S58" s="28"/>
      <c r="T58" s="28"/>
      <c r="U58" s="49"/>
      <c r="V58" s="58">
        <f>K58*10+L58*9+M58*8+N58*7+O58*6+P58*5+Q58*4+R58*3+S58*3+T58*1</f>
        <v>127</v>
      </c>
      <c r="W58" s="53">
        <v>57</v>
      </c>
      <c r="X58" s="72">
        <v>17.31</v>
      </c>
      <c r="Y58" s="104">
        <f>SUM(W58-X58)</f>
        <v>39.69</v>
      </c>
      <c r="Z58" s="105">
        <f>SUM(J58+V58+Y58)</f>
        <v>311.69</v>
      </c>
      <c r="AA58" s="15">
        <f>RANK(Z58,$Z$16:$Z$156)</f>
        <v>43</v>
      </c>
    </row>
    <row r="59" spans="1:27" ht="15" customHeight="1" thickBot="1">
      <c r="A59" s="31" t="s">
        <v>105</v>
      </c>
      <c r="B59" s="31" t="s">
        <v>72</v>
      </c>
      <c r="C59" s="34">
        <v>8</v>
      </c>
      <c r="D59" s="7">
        <v>7</v>
      </c>
      <c r="E59" s="7"/>
      <c r="F59" s="7"/>
      <c r="G59" s="7"/>
      <c r="H59" s="7"/>
      <c r="I59" s="37"/>
      <c r="J59" s="43">
        <f>C59*10+D59*9+E59*8+F59*7+G59*6+H59*5</f>
        <v>143</v>
      </c>
      <c r="K59" s="48">
        <v>3</v>
      </c>
      <c r="L59" s="28">
        <v>4</v>
      </c>
      <c r="M59" s="28">
        <v>4</v>
      </c>
      <c r="N59" s="28">
        <v>3</v>
      </c>
      <c r="O59" s="28"/>
      <c r="P59" s="28">
        <v>1</v>
      </c>
      <c r="Q59" s="28"/>
      <c r="R59" s="28"/>
      <c r="S59" s="28"/>
      <c r="T59" s="28"/>
      <c r="U59" s="49"/>
      <c r="V59" s="58">
        <f>K59*10+L59*9+M59*8+N59*7+O59*6+P59*5+Q59*4+R59*3+S59*3+T59*1</f>
        <v>124</v>
      </c>
      <c r="W59" s="53">
        <v>62</v>
      </c>
      <c r="X59" s="72">
        <v>17.46</v>
      </c>
      <c r="Y59" s="104">
        <f>SUM(W59-X59)</f>
        <v>44.54</v>
      </c>
      <c r="Z59" s="105">
        <f>SUM(J59+V59+Y59)</f>
        <v>311.54</v>
      </c>
      <c r="AA59" s="15">
        <f>RANK(Z59,$Z$16:$Z$156)</f>
        <v>44</v>
      </c>
    </row>
    <row r="60" spans="1:27" ht="15" customHeight="1" thickBot="1">
      <c r="A60" s="31" t="s">
        <v>190</v>
      </c>
      <c r="B60" s="31" t="s">
        <v>194</v>
      </c>
      <c r="C60" s="34">
        <v>3</v>
      </c>
      <c r="D60" s="7">
        <v>8</v>
      </c>
      <c r="E60" s="7">
        <v>3</v>
      </c>
      <c r="F60" s="7">
        <v>1</v>
      </c>
      <c r="G60" s="7"/>
      <c r="H60" s="7"/>
      <c r="I60" s="37"/>
      <c r="J60" s="43">
        <f>C60*10+D60*9+E60*8+F60*7+G60*6+H60*5</f>
        <v>133</v>
      </c>
      <c r="K60" s="48">
        <v>2</v>
      </c>
      <c r="L60" s="28">
        <v>6</v>
      </c>
      <c r="M60" s="28">
        <v>5</v>
      </c>
      <c r="N60" s="28">
        <v>1</v>
      </c>
      <c r="O60" s="28">
        <v>1</v>
      </c>
      <c r="P60" s="28"/>
      <c r="Q60" s="28"/>
      <c r="R60" s="28"/>
      <c r="S60" s="28"/>
      <c r="T60" s="28"/>
      <c r="U60" s="49"/>
      <c r="V60" s="58">
        <f>K60*10+L60*9+M60*8+N60*7+O60*6+P60*5+Q60*4+R60*3+S60*3+T60*1</f>
        <v>127</v>
      </c>
      <c r="W60" s="53">
        <v>71</v>
      </c>
      <c r="X60" s="72">
        <v>20.24</v>
      </c>
      <c r="Y60" s="104">
        <f>SUM(W60-X60)</f>
        <v>50.760000000000005</v>
      </c>
      <c r="Z60" s="105">
        <f>SUM(J60+V60+Y60)</f>
        <v>310.76</v>
      </c>
      <c r="AA60" s="15">
        <f>RANK(Z60,$Z$16:$Z$156)</f>
        <v>45</v>
      </c>
    </row>
    <row r="61" spans="1:27" ht="15" customHeight="1" thickBot="1">
      <c r="A61" s="31" t="s">
        <v>77</v>
      </c>
      <c r="B61" s="31" t="s">
        <v>72</v>
      </c>
      <c r="C61" s="34">
        <v>7</v>
      </c>
      <c r="D61" s="7">
        <v>8</v>
      </c>
      <c r="E61" s="7"/>
      <c r="F61" s="7"/>
      <c r="G61" s="7"/>
      <c r="H61" s="7"/>
      <c r="I61" s="37"/>
      <c r="J61" s="43">
        <f>C61*10+D61*9+E61*8+F61*7+G61*6+H61*5</f>
        <v>142</v>
      </c>
      <c r="K61" s="48">
        <v>4</v>
      </c>
      <c r="L61" s="28">
        <v>6</v>
      </c>
      <c r="M61" s="28">
        <v>2</v>
      </c>
      <c r="N61" s="28">
        <v>3</v>
      </c>
      <c r="O61" s="28"/>
      <c r="P61" s="28"/>
      <c r="Q61" s="28"/>
      <c r="R61" s="28"/>
      <c r="S61" s="28"/>
      <c r="T61" s="28"/>
      <c r="U61" s="49"/>
      <c r="V61" s="58">
        <f>K61*10+L61*9+M61*8+N61*7+O61*6+P61*5+Q61*4+R61*3+S61*3+T61*1</f>
        <v>131</v>
      </c>
      <c r="W61" s="53">
        <v>57</v>
      </c>
      <c r="X61" s="72">
        <v>19.28</v>
      </c>
      <c r="Y61" s="104">
        <f>SUM(W61-X61)</f>
        <v>37.72</v>
      </c>
      <c r="Z61" s="105">
        <f>SUM(J61+V61+Y61)</f>
        <v>310.72</v>
      </c>
      <c r="AA61" s="15">
        <f>RANK(Z61,$Z$16:$Z$156)</f>
        <v>46</v>
      </c>
    </row>
    <row r="62" spans="1:27" ht="15" customHeight="1" thickBot="1">
      <c r="A62" s="31" t="s">
        <v>73</v>
      </c>
      <c r="B62" s="31" t="s">
        <v>74</v>
      </c>
      <c r="C62" s="34">
        <v>11</v>
      </c>
      <c r="D62" s="7">
        <v>3</v>
      </c>
      <c r="E62" s="7">
        <v>1</v>
      </c>
      <c r="F62" s="7"/>
      <c r="G62" s="7"/>
      <c r="H62" s="7"/>
      <c r="I62" s="37"/>
      <c r="J62" s="43">
        <f>C62*10+D62*9+E62*8+F62*7+G62*6+H62*5</f>
        <v>145</v>
      </c>
      <c r="K62" s="48">
        <v>1</v>
      </c>
      <c r="L62" s="28">
        <v>9</v>
      </c>
      <c r="M62" s="28">
        <v>3</v>
      </c>
      <c r="N62" s="28">
        <v>1</v>
      </c>
      <c r="O62" s="28">
        <v>1</v>
      </c>
      <c r="P62" s="28"/>
      <c r="Q62" s="28"/>
      <c r="R62" s="28"/>
      <c r="S62" s="28"/>
      <c r="T62" s="28"/>
      <c r="U62" s="49"/>
      <c r="V62" s="58">
        <f>K62*10+L62*9+M62*8+N62*7+O62*6+P62*5+Q62*4+R62*3+S62*3+T62*1</f>
        <v>128</v>
      </c>
      <c r="W62" s="53">
        <v>56</v>
      </c>
      <c r="X62" s="72">
        <v>18.57</v>
      </c>
      <c r="Y62" s="104">
        <f>SUM(W62-X62)</f>
        <v>37.43</v>
      </c>
      <c r="Z62" s="105">
        <f>SUM(J62+V62+Y62)</f>
        <v>310.43</v>
      </c>
      <c r="AA62" s="15">
        <f>RANK(Z62,$Z$16:$Z$156)</f>
        <v>47</v>
      </c>
    </row>
    <row r="63" spans="1:27" ht="15" customHeight="1" thickBot="1">
      <c r="A63" s="31" t="s">
        <v>110</v>
      </c>
      <c r="B63" s="31" t="s">
        <v>108</v>
      </c>
      <c r="C63" s="34">
        <v>3</v>
      </c>
      <c r="D63" s="7">
        <v>8</v>
      </c>
      <c r="E63" s="7">
        <v>4</v>
      </c>
      <c r="F63" s="7"/>
      <c r="G63" s="7"/>
      <c r="H63" s="7"/>
      <c r="I63" s="37"/>
      <c r="J63" s="43">
        <f>C63*10+D63*9+E63*8+F63*7+G63*6+H63*5</f>
        <v>134</v>
      </c>
      <c r="K63" s="48">
        <v>2</v>
      </c>
      <c r="L63" s="28">
        <v>3</v>
      </c>
      <c r="M63" s="28">
        <v>4</v>
      </c>
      <c r="N63" s="28">
        <v>5</v>
      </c>
      <c r="O63" s="28"/>
      <c r="P63" s="28">
        <v>1</v>
      </c>
      <c r="Q63" s="28"/>
      <c r="R63" s="28"/>
      <c r="S63" s="28"/>
      <c r="T63" s="28"/>
      <c r="U63" s="49"/>
      <c r="V63" s="58">
        <f>K63*10+L63*9+M63*8+N63*7+O63*6+P63*5+Q63*4+R63*3+S63*3+T63*1</f>
        <v>119</v>
      </c>
      <c r="W63" s="53">
        <v>76</v>
      </c>
      <c r="X63" s="72">
        <v>19.33</v>
      </c>
      <c r="Y63" s="104">
        <f>SUM(W63-X63)</f>
        <v>56.67</v>
      </c>
      <c r="Z63" s="105">
        <f>SUM(J63+V63+Y63)</f>
        <v>309.67</v>
      </c>
      <c r="AA63" s="15">
        <f>RANK(Z63,$Z$16:$Z$156)</f>
        <v>48</v>
      </c>
    </row>
    <row r="64" spans="1:27" ht="15" customHeight="1" thickBot="1">
      <c r="A64" s="31" t="s">
        <v>61</v>
      </c>
      <c r="B64" s="31" t="s">
        <v>58</v>
      </c>
      <c r="C64" s="34">
        <v>6</v>
      </c>
      <c r="D64" s="7">
        <v>7</v>
      </c>
      <c r="E64" s="7">
        <v>1</v>
      </c>
      <c r="F64" s="7">
        <v>1</v>
      </c>
      <c r="G64" s="7"/>
      <c r="H64" s="7"/>
      <c r="I64" s="37"/>
      <c r="J64" s="43">
        <f>C64*10+D64*9+E64*8+F64*7+G64*6+H64*5</f>
        <v>138</v>
      </c>
      <c r="K64" s="48">
        <v>2</v>
      </c>
      <c r="L64" s="28">
        <v>3</v>
      </c>
      <c r="M64" s="28">
        <v>4</v>
      </c>
      <c r="N64" s="28">
        <v>3</v>
      </c>
      <c r="O64" s="28">
        <v>2</v>
      </c>
      <c r="P64" s="28"/>
      <c r="Q64" s="28">
        <v>1</v>
      </c>
      <c r="R64" s="28"/>
      <c r="S64" s="28"/>
      <c r="T64" s="28"/>
      <c r="U64" s="49"/>
      <c r="V64" s="58">
        <f>K64*10+L64*9+M64*8+N64*7+O64*6+P64*5+Q64*4+R64*3+S64*3+T64*1</f>
        <v>116</v>
      </c>
      <c r="W64" s="53">
        <v>73</v>
      </c>
      <c r="X64" s="72">
        <v>17.51</v>
      </c>
      <c r="Y64" s="104">
        <f>SUM(W64-X64)</f>
        <v>55.489999999999995</v>
      </c>
      <c r="Z64" s="105">
        <f>SUM(J64+V64+Y64)</f>
        <v>309.49</v>
      </c>
      <c r="AA64" s="15">
        <f>RANK(Z64,$Z$16:$Z$156)</f>
        <v>49</v>
      </c>
    </row>
    <row r="65" spans="1:27" ht="15" customHeight="1" thickBot="1">
      <c r="A65" s="31" t="s">
        <v>134</v>
      </c>
      <c r="B65" s="31" t="s">
        <v>127</v>
      </c>
      <c r="C65" s="34">
        <v>11</v>
      </c>
      <c r="D65" s="7">
        <v>4</v>
      </c>
      <c r="E65" s="7"/>
      <c r="F65" s="7"/>
      <c r="G65" s="7"/>
      <c r="H65" s="7"/>
      <c r="I65" s="37"/>
      <c r="J65" s="43">
        <f>C65*10+D65*9+E65*8+F65*7+G65*6+H65*5</f>
        <v>146</v>
      </c>
      <c r="K65" s="48">
        <v>2</v>
      </c>
      <c r="L65" s="28">
        <v>7</v>
      </c>
      <c r="M65" s="28">
        <v>3</v>
      </c>
      <c r="N65" s="28">
        <v>3</v>
      </c>
      <c r="O65" s="28"/>
      <c r="P65" s="28"/>
      <c r="Q65" s="28"/>
      <c r="R65" s="28"/>
      <c r="S65" s="28"/>
      <c r="T65" s="28"/>
      <c r="U65" s="49"/>
      <c r="V65" s="58">
        <f>K65*10+L65*9+M65*8+N65*7+O65*6+P65*5+Q65*4+R65*3+S65*3+T65*1</f>
        <v>128</v>
      </c>
      <c r="W65" s="53">
        <v>51</v>
      </c>
      <c r="X65" s="72">
        <v>15.85</v>
      </c>
      <c r="Y65" s="104">
        <f>SUM(W65-X65)</f>
        <v>35.15</v>
      </c>
      <c r="Z65" s="105">
        <f>SUM(J65+V65+Y65)</f>
        <v>309.15</v>
      </c>
      <c r="AA65" s="15">
        <f>RANK(Z65,$Z$16:$Z$156)</f>
        <v>50</v>
      </c>
    </row>
    <row r="66" spans="1:27" ht="15" customHeight="1" thickBot="1">
      <c r="A66" s="31" t="s">
        <v>135</v>
      </c>
      <c r="B66" s="31" t="s">
        <v>127</v>
      </c>
      <c r="C66" s="34">
        <v>5</v>
      </c>
      <c r="D66" s="7">
        <v>8</v>
      </c>
      <c r="E66" s="7">
        <v>2</v>
      </c>
      <c r="F66" s="7"/>
      <c r="G66" s="7"/>
      <c r="H66" s="7"/>
      <c r="I66" s="37"/>
      <c r="J66" s="43">
        <f>C66*10+D66*9+E66*8+F66*7+G66*6+H66*5</f>
        <v>138</v>
      </c>
      <c r="K66" s="48">
        <v>3</v>
      </c>
      <c r="L66" s="28">
        <v>5</v>
      </c>
      <c r="M66" s="28">
        <v>3</v>
      </c>
      <c r="N66" s="28">
        <v>2</v>
      </c>
      <c r="O66" s="28">
        <v>2</v>
      </c>
      <c r="P66" s="28"/>
      <c r="Q66" s="28"/>
      <c r="R66" s="28"/>
      <c r="S66" s="28"/>
      <c r="T66" s="28"/>
      <c r="U66" s="49"/>
      <c r="V66" s="58">
        <f>K66*10+L66*9+M66*8+N66*7+O66*6+P66*5+Q66*4+R66*3+S66*3+T66*1</f>
        <v>125</v>
      </c>
      <c r="W66" s="53">
        <v>67</v>
      </c>
      <c r="X66" s="72">
        <v>21.23</v>
      </c>
      <c r="Y66" s="104">
        <f>SUM(W66-X66)</f>
        <v>45.769999999999996</v>
      </c>
      <c r="Z66" s="105">
        <f>SUM(J66+V66+Y66)</f>
        <v>308.77</v>
      </c>
      <c r="AA66" s="15">
        <f>RANK(Z66,$Z$16:$Z$156)</f>
        <v>51</v>
      </c>
    </row>
    <row r="67" spans="1:27" ht="15" customHeight="1" thickBot="1">
      <c r="A67" s="31" t="s">
        <v>136</v>
      </c>
      <c r="B67" s="31" t="s">
        <v>122</v>
      </c>
      <c r="C67" s="34">
        <v>5</v>
      </c>
      <c r="D67" s="7">
        <v>6</v>
      </c>
      <c r="E67" s="7">
        <v>4</v>
      </c>
      <c r="F67" s="7"/>
      <c r="G67" s="7"/>
      <c r="H67" s="7"/>
      <c r="I67" s="37"/>
      <c r="J67" s="43">
        <f>C67*10+D67*9+E67*8+F67*7+G67*6+H67*5</f>
        <v>136</v>
      </c>
      <c r="K67" s="48">
        <v>6</v>
      </c>
      <c r="L67" s="28">
        <v>4</v>
      </c>
      <c r="M67" s="28">
        <v>2</v>
      </c>
      <c r="N67" s="28">
        <v>3</v>
      </c>
      <c r="O67" s="28"/>
      <c r="P67" s="28"/>
      <c r="Q67" s="28"/>
      <c r="R67" s="28"/>
      <c r="S67" s="28"/>
      <c r="T67" s="28"/>
      <c r="U67" s="49"/>
      <c r="V67" s="58">
        <f>K67*10+L67*9+M67*8+N67*7+O67*6+P67*5+Q67*4+R67*3+S67*3+T67*1</f>
        <v>133</v>
      </c>
      <c r="W67" s="53">
        <v>59</v>
      </c>
      <c r="X67" s="72">
        <v>22.23</v>
      </c>
      <c r="Y67" s="104">
        <f>SUM(W67-X67)</f>
        <v>36.769999999999996</v>
      </c>
      <c r="Z67" s="105">
        <f>SUM(J67+V67+Y67)</f>
        <v>305.77</v>
      </c>
      <c r="AA67" s="15">
        <f>RANK(Z67,$Z$16:$Z$156)</f>
        <v>52</v>
      </c>
    </row>
    <row r="68" spans="1:27" ht="15" customHeight="1" thickBot="1">
      <c r="A68" s="31" t="s">
        <v>82</v>
      </c>
      <c r="B68" s="31" t="s">
        <v>72</v>
      </c>
      <c r="C68" s="34">
        <v>5</v>
      </c>
      <c r="D68" s="7">
        <v>9</v>
      </c>
      <c r="E68" s="7">
        <v>1</v>
      </c>
      <c r="F68" s="7"/>
      <c r="G68" s="7"/>
      <c r="H68" s="7"/>
      <c r="I68" s="37"/>
      <c r="J68" s="43">
        <f>C68*10+D68*9+E68*8+F68*7+G68*6+H68*5</f>
        <v>139</v>
      </c>
      <c r="K68" s="48">
        <v>1</v>
      </c>
      <c r="L68" s="28">
        <v>6</v>
      </c>
      <c r="M68" s="28">
        <v>2</v>
      </c>
      <c r="N68" s="28">
        <v>3</v>
      </c>
      <c r="O68" s="28">
        <v>2</v>
      </c>
      <c r="P68" s="28">
        <v>1</v>
      </c>
      <c r="Q68" s="28"/>
      <c r="R68" s="28"/>
      <c r="S68" s="28"/>
      <c r="T68" s="28"/>
      <c r="U68" s="49"/>
      <c r="V68" s="58">
        <f>K68*10+L68*9+M68*8+N68*7+O68*6+P68*5+Q68*4+R68*3+S68*3+T68*1</f>
        <v>118</v>
      </c>
      <c r="W68" s="53">
        <v>66</v>
      </c>
      <c r="X68" s="72">
        <v>17.46</v>
      </c>
      <c r="Y68" s="104">
        <f>SUM(W68-X68)</f>
        <v>48.54</v>
      </c>
      <c r="Z68" s="105">
        <f>SUM(J68+V68+Y68)</f>
        <v>305.54</v>
      </c>
      <c r="AA68" s="15">
        <f>RANK(Z68,$Z$16:$Z$156)</f>
        <v>53</v>
      </c>
    </row>
    <row r="69" spans="1:27" ht="15" customHeight="1" thickBot="1">
      <c r="A69" s="31" t="s">
        <v>192</v>
      </c>
      <c r="B69" s="31" t="s">
        <v>182</v>
      </c>
      <c r="C69" s="34">
        <v>8</v>
      </c>
      <c r="D69" s="7">
        <v>4</v>
      </c>
      <c r="E69" s="7">
        <v>3</v>
      </c>
      <c r="F69" s="7"/>
      <c r="G69" s="7"/>
      <c r="H69" s="7"/>
      <c r="I69" s="37"/>
      <c r="J69" s="43">
        <f>C69*10+D69*9+E69*8+F69*7+G69*6+H69*5</f>
        <v>140</v>
      </c>
      <c r="K69" s="48">
        <v>1</v>
      </c>
      <c r="L69" s="28">
        <v>3</v>
      </c>
      <c r="M69" s="28">
        <v>5</v>
      </c>
      <c r="N69" s="28">
        <v>3</v>
      </c>
      <c r="O69" s="28">
        <v>2</v>
      </c>
      <c r="P69" s="28">
        <v>1</v>
      </c>
      <c r="Q69" s="28"/>
      <c r="R69" s="28"/>
      <c r="S69" s="28"/>
      <c r="T69" s="28"/>
      <c r="U69" s="49"/>
      <c r="V69" s="58">
        <f>K69*10+L69*9+M69*8+N69*7+O69*6+P69*5+Q69*4+R69*3+S69*3+T69*1</f>
        <v>115</v>
      </c>
      <c r="W69" s="53">
        <v>72</v>
      </c>
      <c r="X69" s="72">
        <v>21.74</v>
      </c>
      <c r="Y69" s="104">
        <f>SUM(W69-X69)</f>
        <v>50.260000000000005</v>
      </c>
      <c r="Z69" s="105">
        <f>SUM(J69+V69+Y69)</f>
        <v>305.26</v>
      </c>
      <c r="AA69" s="15">
        <f>RANK(Z69,$Z$16:$Z$156)</f>
        <v>54</v>
      </c>
    </row>
    <row r="70" spans="1:27" ht="15" customHeight="1" thickBot="1">
      <c r="A70" s="31" t="s">
        <v>191</v>
      </c>
      <c r="B70" s="31" t="s">
        <v>182</v>
      </c>
      <c r="C70" s="34">
        <v>8</v>
      </c>
      <c r="D70" s="7">
        <v>6</v>
      </c>
      <c r="E70" s="7">
        <v>1</v>
      </c>
      <c r="F70" s="7"/>
      <c r="G70" s="7"/>
      <c r="H70" s="7"/>
      <c r="I70" s="37"/>
      <c r="J70" s="43">
        <f>C70*10+D70*9+E70*8+F70*7+G70*6+H70*5</f>
        <v>142</v>
      </c>
      <c r="K70" s="48">
        <v>1</v>
      </c>
      <c r="L70" s="28">
        <v>9</v>
      </c>
      <c r="M70" s="28">
        <v>4</v>
      </c>
      <c r="N70" s="28">
        <v>1</v>
      </c>
      <c r="O70" s="28"/>
      <c r="P70" s="28"/>
      <c r="Q70" s="28"/>
      <c r="R70" s="28"/>
      <c r="S70" s="28"/>
      <c r="T70" s="28"/>
      <c r="U70" s="49"/>
      <c r="V70" s="58">
        <f>K70*10+L70*9+M70*8+N70*7+O70*6+P70*5+Q70*4+R70*3+S70*3+T70*1</f>
        <v>130</v>
      </c>
      <c r="W70" s="53">
        <v>53</v>
      </c>
      <c r="X70" s="72">
        <v>19.82</v>
      </c>
      <c r="Y70" s="104">
        <f>SUM(W70-X70)</f>
        <v>33.18</v>
      </c>
      <c r="Z70" s="105">
        <f>SUM(J70+V70+Y70)</f>
        <v>305.18</v>
      </c>
      <c r="AA70" s="15">
        <f>RANK(Z70,$Z$16:$Z$156)</f>
        <v>55</v>
      </c>
    </row>
    <row r="71" spans="1:27" ht="15" customHeight="1" thickBot="1">
      <c r="A71" s="31" t="s">
        <v>165</v>
      </c>
      <c r="B71" s="31" t="s">
        <v>164</v>
      </c>
      <c r="C71" s="34">
        <v>3</v>
      </c>
      <c r="D71" s="7">
        <v>7</v>
      </c>
      <c r="E71" s="7">
        <v>4</v>
      </c>
      <c r="F71" s="7"/>
      <c r="G71" s="7"/>
      <c r="H71" s="7"/>
      <c r="I71" s="37">
        <v>1</v>
      </c>
      <c r="J71" s="43">
        <f>C71*10+D71*9+E71*8+F71*7+G71*6+H71*5</f>
        <v>125</v>
      </c>
      <c r="K71" s="48">
        <v>6</v>
      </c>
      <c r="L71" s="28">
        <v>2</v>
      </c>
      <c r="M71" s="28">
        <v>4</v>
      </c>
      <c r="N71" s="28">
        <v>2</v>
      </c>
      <c r="O71" s="28">
        <v>1</v>
      </c>
      <c r="P71" s="28"/>
      <c r="Q71" s="28"/>
      <c r="R71" s="28"/>
      <c r="S71" s="28"/>
      <c r="T71" s="28"/>
      <c r="U71" s="49"/>
      <c r="V71" s="58">
        <f>K71*10+L71*9+M71*8+N71*7+O71*6+P71*5+Q71*4+R71*3+S71*3+T71*1</f>
        <v>130</v>
      </c>
      <c r="W71" s="53">
        <v>68</v>
      </c>
      <c r="X71" s="72">
        <v>18.82</v>
      </c>
      <c r="Y71" s="104">
        <f>SUM(W71-X71)</f>
        <v>49.18</v>
      </c>
      <c r="Z71" s="105">
        <f>SUM(J71+V71+Y71)</f>
        <v>304.18</v>
      </c>
      <c r="AA71" s="15">
        <f>RANK(Z71,$Z$16:$Z$156)</f>
        <v>56</v>
      </c>
    </row>
    <row r="72" spans="1:27" ht="15" customHeight="1" thickBot="1">
      <c r="A72" s="31" t="s">
        <v>98</v>
      </c>
      <c r="B72" s="31" t="s">
        <v>72</v>
      </c>
      <c r="C72" s="34">
        <v>7</v>
      </c>
      <c r="D72" s="7">
        <v>7</v>
      </c>
      <c r="E72" s="7">
        <v>1</v>
      </c>
      <c r="F72" s="7"/>
      <c r="G72" s="7"/>
      <c r="H72" s="7"/>
      <c r="I72" s="37"/>
      <c r="J72" s="43">
        <f>C72*10+D72*9+E72*8+F72*7+G72*6+H72*5</f>
        <v>141</v>
      </c>
      <c r="K72" s="48">
        <v>5</v>
      </c>
      <c r="L72" s="28">
        <v>3</v>
      </c>
      <c r="M72" s="28"/>
      <c r="N72" s="28">
        <v>3</v>
      </c>
      <c r="O72" s="28">
        <v>3</v>
      </c>
      <c r="P72" s="28">
        <v>1</v>
      </c>
      <c r="Q72" s="28"/>
      <c r="R72" s="28"/>
      <c r="S72" s="28"/>
      <c r="T72" s="28"/>
      <c r="U72" s="49"/>
      <c r="V72" s="58">
        <f>K72*10+L72*9+M72*8+N72*7+O72*6+P72*5+Q72*4+R72*3+S72*3+T72*1</f>
        <v>121</v>
      </c>
      <c r="W72" s="53">
        <v>57</v>
      </c>
      <c r="X72" s="72">
        <v>15.65</v>
      </c>
      <c r="Y72" s="104">
        <f>SUM(W72-X72)</f>
        <v>41.35</v>
      </c>
      <c r="Z72" s="105">
        <f>SUM(J72+V72+Y72)</f>
        <v>303.35</v>
      </c>
      <c r="AA72" s="15">
        <f>RANK(Z72,$Z$16:$Z$156)</f>
        <v>57</v>
      </c>
    </row>
    <row r="73" spans="1:27" ht="15" customHeight="1" thickBot="1">
      <c r="A73" s="31" t="s">
        <v>60</v>
      </c>
      <c r="B73" s="31" t="s">
        <v>58</v>
      </c>
      <c r="C73" s="34">
        <v>7</v>
      </c>
      <c r="D73" s="7">
        <v>7</v>
      </c>
      <c r="E73" s="7">
        <v>1</v>
      </c>
      <c r="F73" s="7"/>
      <c r="G73" s="7"/>
      <c r="H73" s="7"/>
      <c r="I73" s="37"/>
      <c r="J73" s="43">
        <f>C73*10+D73*9+E73*8+F73*7+G73*6+H73*5</f>
        <v>141</v>
      </c>
      <c r="K73" s="48">
        <v>1</v>
      </c>
      <c r="L73" s="28">
        <v>3</v>
      </c>
      <c r="M73" s="28">
        <v>7</v>
      </c>
      <c r="N73" s="28">
        <v>2</v>
      </c>
      <c r="O73" s="28">
        <v>1</v>
      </c>
      <c r="P73" s="28">
        <v>1</v>
      </c>
      <c r="Q73" s="28"/>
      <c r="R73" s="28"/>
      <c r="S73" s="28"/>
      <c r="T73" s="28"/>
      <c r="U73" s="49"/>
      <c r="V73" s="58">
        <f>K73*10+L73*9+M73*8+N73*7+O73*6+P73*5+Q73*4+R73*3+S73*3+T73*1</f>
        <v>118</v>
      </c>
      <c r="W73" s="53">
        <v>64</v>
      </c>
      <c r="X73" s="72">
        <v>20.19</v>
      </c>
      <c r="Y73" s="104">
        <f>SUM(W73-X73)</f>
        <v>43.81</v>
      </c>
      <c r="Z73" s="105">
        <f>SUM(J73+V73+Y73)</f>
        <v>302.81</v>
      </c>
      <c r="AA73" s="15">
        <f>RANK(Z73,$Z$16:$Z$156)</f>
        <v>58</v>
      </c>
    </row>
    <row r="74" spans="1:27" ht="15" customHeight="1" thickBot="1">
      <c r="A74" s="31" t="s">
        <v>173</v>
      </c>
      <c r="B74" s="31" t="s">
        <v>164</v>
      </c>
      <c r="C74" s="34">
        <v>9</v>
      </c>
      <c r="D74" s="7">
        <v>5</v>
      </c>
      <c r="E74" s="7">
        <v>1</v>
      </c>
      <c r="F74" s="7"/>
      <c r="G74" s="7"/>
      <c r="H74" s="7"/>
      <c r="I74" s="37"/>
      <c r="J74" s="43">
        <f>C74*10+D74*9+E74*8+F74*7+G74*6+H74*5</f>
        <v>143</v>
      </c>
      <c r="K74" s="48">
        <v>2</v>
      </c>
      <c r="L74" s="28">
        <v>3</v>
      </c>
      <c r="M74" s="28">
        <v>3</v>
      </c>
      <c r="N74" s="28">
        <v>3</v>
      </c>
      <c r="O74" s="28">
        <v>2</v>
      </c>
      <c r="P74" s="28">
        <v>2</v>
      </c>
      <c r="Q74" s="28"/>
      <c r="R74" s="28"/>
      <c r="S74" s="28"/>
      <c r="T74" s="28"/>
      <c r="U74" s="49"/>
      <c r="V74" s="58">
        <f>K74*10+L74*9+M74*8+N74*7+O74*6+P74*5+Q74*4+R74*3+S74*3+T74*1</f>
        <v>114</v>
      </c>
      <c r="W74" s="53">
        <v>61</v>
      </c>
      <c r="X74" s="72">
        <v>15.72</v>
      </c>
      <c r="Y74" s="104">
        <f>SUM(W74-X74)</f>
        <v>45.28</v>
      </c>
      <c r="Z74" s="105">
        <f>SUM(J74+V74+Y74)</f>
        <v>302.28</v>
      </c>
      <c r="AA74" s="15">
        <f>RANK(Z74,$Z$16:$Z$156)</f>
        <v>59</v>
      </c>
    </row>
    <row r="75" spans="1:27" ht="15" customHeight="1" thickBot="1">
      <c r="A75" s="31" t="s">
        <v>39</v>
      </c>
      <c r="B75" s="31" t="s">
        <v>30</v>
      </c>
      <c r="C75" s="34">
        <v>8</v>
      </c>
      <c r="D75" s="7">
        <v>5</v>
      </c>
      <c r="E75" s="7">
        <v>2</v>
      </c>
      <c r="F75" s="7"/>
      <c r="G75" s="7"/>
      <c r="H75" s="7"/>
      <c r="I75" s="37"/>
      <c r="J75" s="43">
        <f>C75*10+D75*9+E75*8+F75*7+G75*6+H75*5</f>
        <v>141</v>
      </c>
      <c r="K75" s="48">
        <v>3</v>
      </c>
      <c r="L75" s="28">
        <v>5</v>
      </c>
      <c r="M75" s="28">
        <v>2</v>
      </c>
      <c r="N75" s="28">
        <v>2</v>
      </c>
      <c r="O75" s="28">
        <v>3</v>
      </c>
      <c r="P75" s="28"/>
      <c r="Q75" s="28"/>
      <c r="R75" s="28"/>
      <c r="S75" s="28"/>
      <c r="T75" s="28"/>
      <c r="U75" s="49"/>
      <c r="V75" s="58">
        <f>K75*10+L75*9+M75*8+N75*7+O75*6+P75*5+Q75*4+R75*3+S75*3+T75*1</f>
        <v>123</v>
      </c>
      <c r="W75" s="53">
        <v>60</v>
      </c>
      <c r="X75" s="72">
        <v>21.75</v>
      </c>
      <c r="Y75" s="104">
        <f>SUM(W75-X75)</f>
        <v>38.25</v>
      </c>
      <c r="Z75" s="105">
        <f>SUM(J75+V75+Y75)</f>
        <v>302.25</v>
      </c>
      <c r="AA75" s="15">
        <f>RANK(Z75,$Z$16:$Z$156)</f>
        <v>60</v>
      </c>
    </row>
    <row r="76" spans="1:27" ht="15" customHeight="1" thickBot="1">
      <c r="A76" s="31" t="s">
        <v>137</v>
      </c>
      <c r="B76" s="31" t="s">
        <v>138</v>
      </c>
      <c r="C76" s="34">
        <v>2</v>
      </c>
      <c r="D76" s="7">
        <v>11</v>
      </c>
      <c r="E76" s="7">
        <v>1</v>
      </c>
      <c r="F76" s="7">
        <v>1</v>
      </c>
      <c r="G76" s="7"/>
      <c r="H76" s="7"/>
      <c r="I76" s="37"/>
      <c r="J76" s="43">
        <f>C76*10+D76*9+E76*8+F76*7+G76*6+H76*5</f>
        <v>134</v>
      </c>
      <c r="K76" s="48">
        <v>3</v>
      </c>
      <c r="L76" s="28">
        <v>5</v>
      </c>
      <c r="M76" s="28">
        <v>4</v>
      </c>
      <c r="N76" s="28">
        <v>2</v>
      </c>
      <c r="O76" s="28"/>
      <c r="P76" s="28">
        <v>1</v>
      </c>
      <c r="Q76" s="28"/>
      <c r="R76" s="28"/>
      <c r="S76" s="28"/>
      <c r="T76" s="28"/>
      <c r="U76" s="49"/>
      <c r="V76" s="58">
        <f>K76*10+L76*9+M76*8+N76*7+O76*6+P76*5+Q76*4+R76*3+S76*3+T76*1</f>
        <v>126</v>
      </c>
      <c r="W76" s="53">
        <v>60</v>
      </c>
      <c r="X76" s="72">
        <v>18.2</v>
      </c>
      <c r="Y76" s="104">
        <f>SUM(W76-X76)</f>
        <v>41.8</v>
      </c>
      <c r="Z76" s="105">
        <f>SUM(J76+V76+Y76)</f>
        <v>301.8</v>
      </c>
      <c r="AA76" s="15">
        <f>RANK(Z76,$Z$16:$Z$156)</f>
        <v>61</v>
      </c>
    </row>
    <row r="77" spans="1:27" ht="15" customHeight="1" thickBot="1">
      <c r="A77" s="31" t="s">
        <v>175</v>
      </c>
      <c r="B77" s="31" t="s">
        <v>164</v>
      </c>
      <c r="C77" s="34">
        <v>7</v>
      </c>
      <c r="D77" s="7">
        <v>8</v>
      </c>
      <c r="E77" s="7"/>
      <c r="F77" s="7"/>
      <c r="G77" s="7"/>
      <c r="H77" s="7"/>
      <c r="I77" s="37"/>
      <c r="J77" s="43">
        <f>C77*10+D77*9+E77*8+F77*7+G77*6+H77*5</f>
        <v>142</v>
      </c>
      <c r="K77" s="48"/>
      <c r="L77" s="28">
        <v>2</v>
      </c>
      <c r="M77" s="28">
        <v>5</v>
      </c>
      <c r="N77" s="28">
        <v>4</v>
      </c>
      <c r="O77" s="28">
        <v>3</v>
      </c>
      <c r="P77" s="28"/>
      <c r="Q77" s="28">
        <v>1</v>
      </c>
      <c r="R77" s="28"/>
      <c r="S77" s="28"/>
      <c r="T77" s="28"/>
      <c r="U77" s="49"/>
      <c r="V77" s="58">
        <f>K77*10+L77*9+M77*8+N77*7+O77*6+P77*5+Q77*4+R77*3+S77*3+T77*1</f>
        <v>108</v>
      </c>
      <c r="W77" s="53">
        <v>66</v>
      </c>
      <c r="X77" s="72">
        <v>16.5</v>
      </c>
      <c r="Y77" s="104">
        <f>SUM(W77-X77)</f>
        <v>49.5</v>
      </c>
      <c r="Z77" s="105">
        <f>SUM(J77+V77+Y77)</f>
        <v>299.5</v>
      </c>
      <c r="AA77" s="15">
        <f>RANK(Z77,$Z$16:$Z$156)</f>
        <v>62</v>
      </c>
    </row>
    <row r="78" spans="1:27" ht="15" customHeight="1" thickBot="1">
      <c r="A78" s="31" t="s">
        <v>139</v>
      </c>
      <c r="B78" s="31" t="s">
        <v>122</v>
      </c>
      <c r="C78" s="34">
        <v>8</v>
      </c>
      <c r="D78" s="7">
        <v>7</v>
      </c>
      <c r="E78" s="7"/>
      <c r="F78" s="7"/>
      <c r="G78" s="7"/>
      <c r="H78" s="7"/>
      <c r="I78" s="37"/>
      <c r="J78" s="43">
        <f>C78*10+D78*9+E78*8+F78*7+G78*6+H78*5</f>
        <v>143</v>
      </c>
      <c r="K78" s="48">
        <v>2</v>
      </c>
      <c r="L78" s="28">
        <v>6</v>
      </c>
      <c r="M78" s="28">
        <v>2</v>
      </c>
      <c r="N78" s="28"/>
      <c r="O78" s="28">
        <v>1</v>
      </c>
      <c r="P78" s="28">
        <v>3</v>
      </c>
      <c r="Q78" s="28"/>
      <c r="R78" s="28"/>
      <c r="S78" s="28"/>
      <c r="T78" s="28"/>
      <c r="U78" s="49">
        <v>1</v>
      </c>
      <c r="V78" s="58">
        <f>K78*10+L78*9+M78*8+N78*7+O78*6+P78*5+Q78*4+R78*3+S78*3+T78*1</f>
        <v>111</v>
      </c>
      <c r="W78" s="53">
        <v>58</v>
      </c>
      <c r="X78" s="72">
        <v>14.21</v>
      </c>
      <c r="Y78" s="104">
        <f>SUM(W78-X78)</f>
        <v>43.79</v>
      </c>
      <c r="Z78" s="105">
        <f>SUM(J78+V78+Y78)</f>
        <v>297.79</v>
      </c>
      <c r="AA78" s="15">
        <f>RANK(Z78,$Z$16:$Z$156)</f>
        <v>63</v>
      </c>
    </row>
    <row r="79" spans="1:27" ht="15" customHeight="1" thickBot="1">
      <c r="A79" s="31" t="s">
        <v>172</v>
      </c>
      <c r="B79" s="31" t="s">
        <v>193</v>
      </c>
      <c r="C79" s="34">
        <v>6</v>
      </c>
      <c r="D79" s="7">
        <v>6</v>
      </c>
      <c r="E79" s="7">
        <v>2</v>
      </c>
      <c r="F79" s="7">
        <v>1</v>
      </c>
      <c r="G79" s="7"/>
      <c r="H79" s="7"/>
      <c r="I79" s="37"/>
      <c r="J79" s="43">
        <f>C79*10+D79*9+E79*8+F79*7+G79*6+H79*5</f>
        <v>137</v>
      </c>
      <c r="K79" s="48">
        <v>1</v>
      </c>
      <c r="L79" s="28">
        <v>3</v>
      </c>
      <c r="M79" s="28">
        <v>5</v>
      </c>
      <c r="N79" s="28">
        <v>2</v>
      </c>
      <c r="O79" s="28">
        <v>2</v>
      </c>
      <c r="P79" s="28">
        <v>2</v>
      </c>
      <c r="Q79" s="28"/>
      <c r="R79" s="28"/>
      <c r="S79" s="28"/>
      <c r="T79" s="28"/>
      <c r="U79" s="49"/>
      <c r="V79" s="58">
        <f>K79*10+L79*9+M79*8+N79*7+O79*6+P79*5+Q79*4+R79*3+S79*3+T79*1</f>
        <v>113</v>
      </c>
      <c r="W79" s="53">
        <v>65</v>
      </c>
      <c r="X79" s="72">
        <v>17.96</v>
      </c>
      <c r="Y79" s="104">
        <f>SUM(W79-X79)</f>
        <v>47.04</v>
      </c>
      <c r="Z79" s="105">
        <f>SUM(J79+V79+Y79)</f>
        <v>297.04</v>
      </c>
      <c r="AA79" s="15">
        <f>RANK(Z79,$Z$16:$Z$156)</f>
        <v>64</v>
      </c>
    </row>
    <row r="80" spans="1:27" ht="15" customHeight="1" thickBot="1">
      <c r="A80" s="31" t="s">
        <v>178</v>
      </c>
      <c r="B80" s="31" t="s">
        <v>164</v>
      </c>
      <c r="C80" s="34">
        <v>12</v>
      </c>
      <c r="D80" s="7">
        <v>3</v>
      </c>
      <c r="E80" s="7"/>
      <c r="F80" s="7"/>
      <c r="G80" s="7"/>
      <c r="H80" s="7"/>
      <c r="I80" s="37"/>
      <c r="J80" s="43">
        <f>C80*10+D80*9+E80*8+F80*7+G80*6+H80*5</f>
        <v>147</v>
      </c>
      <c r="K80" s="48">
        <v>4</v>
      </c>
      <c r="L80" s="28">
        <v>6</v>
      </c>
      <c r="M80" s="28">
        <v>4</v>
      </c>
      <c r="N80" s="28">
        <v>1</v>
      </c>
      <c r="O80" s="28"/>
      <c r="P80" s="28"/>
      <c r="Q80" s="28"/>
      <c r="R80" s="28"/>
      <c r="S80" s="28"/>
      <c r="T80" s="28"/>
      <c r="U80" s="49"/>
      <c r="V80" s="58">
        <f>K80*10+L80*9+M80*8+N80*7+O80*6+P80*5+Q80*4+R80*3+S80*3+T80*1</f>
        <v>133</v>
      </c>
      <c r="W80" s="53">
        <v>33</v>
      </c>
      <c r="X80" s="72">
        <v>17.21</v>
      </c>
      <c r="Y80" s="104">
        <f>SUM(W80-X80)</f>
        <v>15.79</v>
      </c>
      <c r="Z80" s="105">
        <f>SUM(J80+V80+Y80)</f>
        <v>295.79</v>
      </c>
      <c r="AA80" s="15">
        <f>RANK(Z80,$Z$16:$Z$156)</f>
        <v>65</v>
      </c>
    </row>
    <row r="81" spans="1:27" ht="15" customHeight="1" thickBot="1">
      <c r="A81" s="31" t="s">
        <v>80</v>
      </c>
      <c r="B81" s="31" t="s">
        <v>72</v>
      </c>
      <c r="C81" s="34">
        <v>7</v>
      </c>
      <c r="D81" s="7">
        <v>7</v>
      </c>
      <c r="E81" s="7">
        <v>1</v>
      </c>
      <c r="F81" s="7"/>
      <c r="G81" s="7"/>
      <c r="H81" s="7"/>
      <c r="I81" s="37"/>
      <c r="J81" s="43">
        <f>C81*10+D81*9+E81*8+F81*7+G81*6+H81*5</f>
        <v>141</v>
      </c>
      <c r="K81" s="48">
        <v>2</v>
      </c>
      <c r="L81" s="28">
        <v>3</v>
      </c>
      <c r="M81" s="28">
        <v>4</v>
      </c>
      <c r="N81" s="28">
        <v>2</v>
      </c>
      <c r="O81" s="28">
        <v>2</v>
      </c>
      <c r="P81" s="28">
        <v>1</v>
      </c>
      <c r="Q81" s="28"/>
      <c r="R81" s="28"/>
      <c r="S81" s="28"/>
      <c r="T81" s="28">
        <v>1</v>
      </c>
      <c r="U81" s="49"/>
      <c r="V81" s="58">
        <f>K81*10+L81*9+M81*8+N81*7+O81*6+P81*5+Q81*4+R81*3+S81*3+T81*1</f>
        <v>111</v>
      </c>
      <c r="W81" s="53">
        <v>60</v>
      </c>
      <c r="X81" s="72">
        <v>16.33</v>
      </c>
      <c r="Y81" s="104">
        <f>SUM(W81-X81)</f>
        <v>43.67</v>
      </c>
      <c r="Z81" s="105">
        <f>SUM(J81+V81+Y81)</f>
        <v>295.67</v>
      </c>
      <c r="AA81" s="15">
        <f>RANK(Z81,$Z$16:$Z$156)</f>
        <v>66</v>
      </c>
    </row>
    <row r="82" spans="1:27" ht="15" customHeight="1" thickBot="1">
      <c r="A82" s="31" t="s">
        <v>185</v>
      </c>
      <c r="B82" s="31" t="s">
        <v>164</v>
      </c>
      <c r="C82" s="34">
        <v>7</v>
      </c>
      <c r="D82" s="7">
        <v>7</v>
      </c>
      <c r="E82" s="7">
        <v>1</v>
      </c>
      <c r="F82" s="7"/>
      <c r="G82" s="7"/>
      <c r="H82" s="7"/>
      <c r="I82" s="37"/>
      <c r="J82" s="43">
        <f>C82*10+D82*9+E82*8+F82*7+G82*6+H82*5</f>
        <v>141</v>
      </c>
      <c r="K82" s="48">
        <v>1</v>
      </c>
      <c r="L82" s="28">
        <v>5</v>
      </c>
      <c r="M82" s="28">
        <v>5</v>
      </c>
      <c r="N82" s="28">
        <v>1</v>
      </c>
      <c r="O82" s="28">
        <v>2</v>
      </c>
      <c r="P82" s="28">
        <v>1</v>
      </c>
      <c r="Q82" s="28"/>
      <c r="R82" s="28"/>
      <c r="S82" s="28"/>
      <c r="T82" s="28"/>
      <c r="U82" s="49"/>
      <c r="V82" s="58">
        <f>K82*10+L82*9+M82*8+N82*7+O82*6+P82*5+Q82*4+R82*3+S82*3+T82*1</f>
        <v>119</v>
      </c>
      <c r="W82" s="53">
        <v>52</v>
      </c>
      <c r="X82" s="72">
        <v>18.57</v>
      </c>
      <c r="Y82" s="104">
        <f>SUM(W82-X82)</f>
        <v>33.43</v>
      </c>
      <c r="Z82" s="105">
        <f>SUM(J82+V82+Y82)</f>
        <v>293.43</v>
      </c>
      <c r="AA82" s="15">
        <f>RANK(Z82,$Z$16:$Z$156)</f>
        <v>67</v>
      </c>
    </row>
    <row r="83" spans="1:27" ht="15" customHeight="1" thickBot="1">
      <c r="A83" s="31" t="s">
        <v>57</v>
      </c>
      <c r="B83" s="31" t="s">
        <v>58</v>
      </c>
      <c r="C83" s="34">
        <v>5</v>
      </c>
      <c r="D83" s="7">
        <v>5</v>
      </c>
      <c r="E83" s="7">
        <v>5</v>
      </c>
      <c r="F83" s="7"/>
      <c r="G83" s="7"/>
      <c r="H83" s="7"/>
      <c r="I83" s="37"/>
      <c r="J83" s="43">
        <f>C83*10+D83*9+E83*8+F83*7+G83*6+H83*5</f>
        <v>135</v>
      </c>
      <c r="K83" s="48">
        <v>1</v>
      </c>
      <c r="L83" s="28">
        <v>5</v>
      </c>
      <c r="M83" s="28">
        <v>2</v>
      </c>
      <c r="N83" s="28">
        <v>6</v>
      </c>
      <c r="O83" s="28"/>
      <c r="P83" s="28">
        <v>1</v>
      </c>
      <c r="Q83" s="28"/>
      <c r="R83" s="28"/>
      <c r="S83" s="28"/>
      <c r="T83" s="28"/>
      <c r="U83" s="49"/>
      <c r="V83" s="58">
        <f>K83*10+L83*9+M83*8+N83*7+O83*6+P83*5+Q83*4+R83*3+S83*3+T83*1</f>
        <v>118</v>
      </c>
      <c r="W83" s="53">
        <v>61</v>
      </c>
      <c r="X83" s="72">
        <v>20.72</v>
      </c>
      <c r="Y83" s="104">
        <f>SUM(W83-X83)</f>
        <v>40.28</v>
      </c>
      <c r="Z83" s="105">
        <f>SUM(J83+V83+Y83)</f>
        <v>293.28</v>
      </c>
      <c r="AA83" s="15">
        <f>RANK(Z83,$Z$16:$Z$156)</f>
        <v>68</v>
      </c>
    </row>
    <row r="84" spans="1:27" ht="15" customHeight="1" thickBot="1">
      <c r="A84" s="31" t="s">
        <v>140</v>
      </c>
      <c r="B84" s="31" t="s">
        <v>133</v>
      </c>
      <c r="C84" s="34">
        <v>5</v>
      </c>
      <c r="D84" s="7">
        <v>6</v>
      </c>
      <c r="E84" s="7">
        <v>4</v>
      </c>
      <c r="F84" s="7"/>
      <c r="G84" s="7"/>
      <c r="H84" s="7"/>
      <c r="I84" s="37"/>
      <c r="J84" s="43">
        <f>C84*10+D84*9+E84*8+F84*7+G84*6+H84*5</f>
        <v>136</v>
      </c>
      <c r="K84" s="48"/>
      <c r="L84" s="28">
        <v>8</v>
      </c>
      <c r="M84" s="28">
        <v>3</v>
      </c>
      <c r="N84" s="28">
        <v>1</v>
      </c>
      <c r="O84" s="28"/>
      <c r="P84" s="28">
        <v>1</v>
      </c>
      <c r="Q84" s="28">
        <v>1</v>
      </c>
      <c r="R84" s="28">
        <v>1</v>
      </c>
      <c r="S84" s="28"/>
      <c r="T84" s="28"/>
      <c r="U84" s="49"/>
      <c r="V84" s="58">
        <f>K84*10+L84*9+M84*8+N84*7+O84*6+P84*5+Q84*4+R84*3+S84*3+T84*1</f>
        <v>115</v>
      </c>
      <c r="W84" s="53">
        <v>59</v>
      </c>
      <c r="X84" s="72">
        <v>16.89</v>
      </c>
      <c r="Y84" s="104">
        <f>SUM(W84-X84)</f>
        <v>42.11</v>
      </c>
      <c r="Z84" s="105">
        <f>SUM(J84+V84+Y84)</f>
        <v>293.11</v>
      </c>
      <c r="AA84" s="15">
        <f>RANK(Z84,$Z$16:$Z$156)</f>
        <v>69</v>
      </c>
    </row>
    <row r="85" spans="1:27" ht="15" customHeight="1" thickBot="1">
      <c r="A85" s="31" t="s">
        <v>51</v>
      </c>
      <c r="B85" s="31" t="s">
        <v>117</v>
      </c>
      <c r="C85" s="34">
        <v>7</v>
      </c>
      <c r="D85" s="7">
        <v>5</v>
      </c>
      <c r="E85" s="7">
        <v>3</v>
      </c>
      <c r="F85" s="7"/>
      <c r="G85" s="7"/>
      <c r="H85" s="7"/>
      <c r="I85" s="37"/>
      <c r="J85" s="43">
        <f>C85*10+D85*9+E85*8+F85*7+G85*6+H85*5</f>
        <v>139</v>
      </c>
      <c r="K85" s="48">
        <v>4</v>
      </c>
      <c r="L85" s="28">
        <v>2</v>
      </c>
      <c r="M85" s="28">
        <v>3</v>
      </c>
      <c r="N85" s="28">
        <v>4</v>
      </c>
      <c r="O85" s="28">
        <v>2</v>
      </c>
      <c r="P85" s="28"/>
      <c r="Q85" s="28"/>
      <c r="R85" s="28"/>
      <c r="S85" s="28"/>
      <c r="T85" s="28"/>
      <c r="U85" s="49"/>
      <c r="V85" s="58">
        <f>K85*10+L85*9+M85*8+N85*7+O85*6+P85*5+Q85*4+R85*3+S85*3+T85*1</f>
        <v>122</v>
      </c>
      <c r="W85" s="53">
        <v>58</v>
      </c>
      <c r="X85" s="72">
        <v>26.2</v>
      </c>
      <c r="Y85" s="104">
        <f>SUM(W85-X85)</f>
        <v>31.8</v>
      </c>
      <c r="Z85" s="105">
        <f>SUM(J85+V85+Y85)</f>
        <v>292.8</v>
      </c>
      <c r="AA85" s="15">
        <f>RANK(Z85,$Z$16:$Z$156)</f>
        <v>70</v>
      </c>
    </row>
    <row r="86" spans="1:27" ht="15" customHeight="1" thickBot="1">
      <c r="A86" s="31" t="s">
        <v>168</v>
      </c>
      <c r="B86" s="31" t="s">
        <v>164</v>
      </c>
      <c r="C86" s="34">
        <v>5</v>
      </c>
      <c r="D86" s="7">
        <v>7</v>
      </c>
      <c r="E86" s="7">
        <v>3</v>
      </c>
      <c r="F86" s="7"/>
      <c r="G86" s="7"/>
      <c r="H86" s="7"/>
      <c r="I86" s="37"/>
      <c r="J86" s="43">
        <f>C86*10+D86*9+E86*8+F86*7+G86*6+H86*5</f>
        <v>137</v>
      </c>
      <c r="K86" s="48">
        <v>1</v>
      </c>
      <c r="L86" s="28">
        <v>2</v>
      </c>
      <c r="M86" s="28">
        <v>4</v>
      </c>
      <c r="N86" s="28">
        <v>2</v>
      </c>
      <c r="O86" s="28">
        <v>2</v>
      </c>
      <c r="P86" s="28">
        <v>3</v>
      </c>
      <c r="Q86" s="28">
        <v>1</v>
      </c>
      <c r="R86" s="28"/>
      <c r="S86" s="28"/>
      <c r="T86" s="28"/>
      <c r="U86" s="49"/>
      <c r="V86" s="58">
        <f>K86*10+L86*9+M86*8+N86*7+O86*6+P86*5+Q86*4+R86*3+S86*3+T86*1</f>
        <v>105</v>
      </c>
      <c r="W86" s="53">
        <v>63</v>
      </c>
      <c r="X86" s="72">
        <v>12.21</v>
      </c>
      <c r="Y86" s="104">
        <f>SUM(W86-X86)</f>
        <v>50.79</v>
      </c>
      <c r="Z86" s="105">
        <f>SUM(J86+V86+Y86)</f>
        <v>292.79</v>
      </c>
      <c r="AA86" s="15">
        <f>RANK(Z86,$Z$16:$Z$156)</f>
        <v>71</v>
      </c>
    </row>
    <row r="87" spans="1:27" ht="15" customHeight="1" thickBot="1">
      <c r="A87" s="31" t="s">
        <v>159</v>
      </c>
      <c r="B87" s="31" t="s">
        <v>160</v>
      </c>
      <c r="C87" s="34">
        <v>9</v>
      </c>
      <c r="D87" s="7">
        <v>2</v>
      </c>
      <c r="E87" s="7">
        <v>3</v>
      </c>
      <c r="F87" s="7">
        <v>1</v>
      </c>
      <c r="G87" s="7"/>
      <c r="H87" s="7"/>
      <c r="I87" s="37"/>
      <c r="J87" s="43">
        <f>C87*10+D87*9+E87*8+F87*7+G87*6+H87*5</f>
        <v>139</v>
      </c>
      <c r="K87" s="48">
        <v>2</v>
      </c>
      <c r="L87" s="28">
        <v>4</v>
      </c>
      <c r="M87" s="28">
        <v>3</v>
      </c>
      <c r="N87" s="28">
        <v>5</v>
      </c>
      <c r="O87" s="28"/>
      <c r="P87" s="28">
        <v>1</v>
      </c>
      <c r="Q87" s="28"/>
      <c r="R87" s="28"/>
      <c r="S87" s="28"/>
      <c r="T87" s="28"/>
      <c r="U87" s="49"/>
      <c r="V87" s="58">
        <f>K87*10+L87*9+M87*8+N87*7+O87*6+P87*5+Q87*4+R87*3+S87*3+T87*1</f>
        <v>120</v>
      </c>
      <c r="W87" s="53">
        <v>48</v>
      </c>
      <c r="X87" s="72">
        <v>14.33</v>
      </c>
      <c r="Y87" s="104">
        <f>SUM(W87-X87)</f>
        <v>33.67</v>
      </c>
      <c r="Z87" s="105">
        <f>SUM(J87+V87+Y87)</f>
        <v>292.67</v>
      </c>
      <c r="AA87" s="15">
        <f>RANK(Z87,$Z$16:$Z$156)</f>
        <v>72</v>
      </c>
    </row>
    <row r="88" spans="1:27" ht="15" customHeight="1" thickBot="1">
      <c r="A88" s="31" t="s">
        <v>81</v>
      </c>
      <c r="B88" s="31" t="s">
        <v>76</v>
      </c>
      <c r="C88" s="34">
        <v>6</v>
      </c>
      <c r="D88" s="7">
        <v>8</v>
      </c>
      <c r="E88" s="7">
        <v>1</v>
      </c>
      <c r="F88" s="7"/>
      <c r="G88" s="7"/>
      <c r="H88" s="7"/>
      <c r="I88" s="37"/>
      <c r="J88" s="43">
        <f>C88*10+D88*9+E88*8+F88*7+G88*6+H88*5</f>
        <v>140</v>
      </c>
      <c r="K88" s="48">
        <v>3</v>
      </c>
      <c r="L88" s="28">
        <v>8</v>
      </c>
      <c r="M88" s="28">
        <v>3</v>
      </c>
      <c r="N88" s="28"/>
      <c r="O88" s="28"/>
      <c r="P88" s="28">
        <v>1</v>
      </c>
      <c r="Q88" s="28"/>
      <c r="R88" s="28"/>
      <c r="S88" s="28"/>
      <c r="T88" s="28"/>
      <c r="U88" s="49"/>
      <c r="V88" s="58">
        <f>K88*10+L88*9+M88*8+N88*7+O88*6+P88*5+Q88*4+R88*3+S88*3+T88*1</f>
        <v>131</v>
      </c>
      <c r="W88" s="53">
        <v>37</v>
      </c>
      <c r="X88" s="72">
        <v>15.56</v>
      </c>
      <c r="Y88" s="104">
        <f>SUM(W88-X88)</f>
        <v>21.439999999999998</v>
      </c>
      <c r="Z88" s="105">
        <f>SUM(J88+V88+Y88)</f>
        <v>292.44</v>
      </c>
      <c r="AA88" s="15">
        <f>RANK(Z88,$Z$16:$Z$156)</f>
        <v>73</v>
      </c>
    </row>
    <row r="89" spans="1:27" ht="15" customHeight="1" thickBot="1">
      <c r="A89" s="31" t="s">
        <v>99</v>
      </c>
      <c r="B89" s="31" t="s">
        <v>79</v>
      </c>
      <c r="C89" s="34">
        <v>3</v>
      </c>
      <c r="D89" s="7">
        <v>9</v>
      </c>
      <c r="E89" s="7">
        <v>3</v>
      </c>
      <c r="F89" s="7"/>
      <c r="G89" s="7"/>
      <c r="H89" s="7"/>
      <c r="I89" s="37"/>
      <c r="J89" s="43">
        <f>C89*10+D89*9+E89*8+F89*7+G89*6+H89*5</f>
        <v>135</v>
      </c>
      <c r="K89" s="48">
        <v>3</v>
      </c>
      <c r="L89" s="28">
        <v>4</v>
      </c>
      <c r="M89" s="28">
        <v>5</v>
      </c>
      <c r="N89" s="28">
        <v>2</v>
      </c>
      <c r="O89" s="28">
        <v>1</v>
      </c>
      <c r="P89" s="28"/>
      <c r="Q89" s="28"/>
      <c r="R89" s="28"/>
      <c r="S89" s="28"/>
      <c r="T89" s="28"/>
      <c r="U89" s="49"/>
      <c r="V89" s="58">
        <f>K89*10+L89*9+M89*8+N89*7+O89*6+P89*5+Q89*4+R89*3+S89*3+T89*1</f>
        <v>126</v>
      </c>
      <c r="W89" s="53">
        <v>47</v>
      </c>
      <c r="X89" s="72">
        <v>16.88</v>
      </c>
      <c r="Y89" s="104">
        <f>SUM(W89-X89)</f>
        <v>30.12</v>
      </c>
      <c r="Z89" s="105">
        <f>SUM(J89+V89+Y89)</f>
        <v>291.12</v>
      </c>
      <c r="AA89" s="15">
        <f>RANK(Z89,$Z$16:$Z$156)</f>
        <v>74</v>
      </c>
    </row>
    <row r="90" spans="1:27" ht="15" customHeight="1" thickBot="1">
      <c r="A90" s="31" t="s">
        <v>88</v>
      </c>
      <c r="B90" s="31" t="s">
        <v>72</v>
      </c>
      <c r="C90" s="34">
        <v>5</v>
      </c>
      <c r="D90" s="7">
        <v>7</v>
      </c>
      <c r="E90" s="7">
        <v>2</v>
      </c>
      <c r="F90" s="7">
        <v>1</v>
      </c>
      <c r="G90" s="7"/>
      <c r="H90" s="7"/>
      <c r="I90" s="37"/>
      <c r="J90" s="43">
        <f>C90*10+D90*9+E90*8+F90*7+G90*6+H90*5</f>
        <v>136</v>
      </c>
      <c r="K90" s="48">
        <v>2</v>
      </c>
      <c r="L90" s="28">
        <v>2</v>
      </c>
      <c r="M90" s="28">
        <v>1</v>
      </c>
      <c r="N90" s="28">
        <v>4</v>
      </c>
      <c r="O90" s="28">
        <v>2</v>
      </c>
      <c r="P90" s="28">
        <v>1</v>
      </c>
      <c r="Q90" s="28">
        <v>1</v>
      </c>
      <c r="R90" s="28"/>
      <c r="S90" s="28">
        <v>1</v>
      </c>
      <c r="T90" s="28"/>
      <c r="U90" s="49">
        <v>1</v>
      </c>
      <c r="V90" s="58">
        <f>K90*10+L90*9+M90*8+N90*7+O90*6+P90*5+Q90*4+R90*3+S90*3+T90*1</f>
        <v>98</v>
      </c>
      <c r="W90" s="53">
        <v>70</v>
      </c>
      <c r="X90" s="72">
        <v>13.49</v>
      </c>
      <c r="Y90" s="104">
        <f>SUM(W90-X90)</f>
        <v>56.51</v>
      </c>
      <c r="Z90" s="105">
        <f>SUM(J90+V90+Y90)</f>
        <v>290.51</v>
      </c>
      <c r="AA90" s="15">
        <f>RANK(Z90,$Z$16:$Z$156)</f>
        <v>75</v>
      </c>
    </row>
    <row r="91" spans="1:27" ht="15" customHeight="1" thickBot="1">
      <c r="A91" s="31" t="s">
        <v>141</v>
      </c>
      <c r="B91" s="31" t="s">
        <v>122</v>
      </c>
      <c r="C91" s="34">
        <v>11</v>
      </c>
      <c r="D91" s="7">
        <v>4</v>
      </c>
      <c r="E91" s="7"/>
      <c r="F91" s="7"/>
      <c r="G91" s="7"/>
      <c r="H91" s="7"/>
      <c r="I91" s="37"/>
      <c r="J91" s="43">
        <f>C91*10+D91*9+E91*8+F91*7+G91*6+H91*5</f>
        <v>146</v>
      </c>
      <c r="K91" s="48">
        <v>5</v>
      </c>
      <c r="L91" s="28">
        <v>8</v>
      </c>
      <c r="M91" s="28">
        <v>2</v>
      </c>
      <c r="N91" s="28"/>
      <c r="O91" s="28"/>
      <c r="P91" s="28"/>
      <c r="Q91" s="28"/>
      <c r="R91" s="28"/>
      <c r="S91" s="28"/>
      <c r="T91" s="28"/>
      <c r="U91" s="49"/>
      <c r="V91" s="58">
        <f>K91*10+L91*9+M91*8+N91*7+O91*6+P91*5+Q91*4+R91*3+S91*3+T91*1</f>
        <v>138</v>
      </c>
      <c r="W91" s="53">
        <v>26</v>
      </c>
      <c r="X91" s="72">
        <v>20.01</v>
      </c>
      <c r="Y91" s="104">
        <f>SUM(W91-X91)</f>
        <v>5.989999999999998</v>
      </c>
      <c r="Z91" s="105">
        <f>SUM(J91+V91+Y91)</f>
        <v>289.99</v>
      </c>
      <c r="AA91" s="15">
        <f>RANK(Z91,$Z$16:$Z$156)</f>
        <v>76</v>
      </c>
    </row>
    <row r="92" spans="1:27" ht="15" customHeight="1" thickBot="1">
      <c r="A92" s="31" t="s">
        <v>142</v>
      </c>
      <c r="B92" s="31" t="s">
        <v>138</v>
      </c>
      <c r="C92" s="34">
        <v>2</v>
      </c>
      <c r="D92" s="7">
        <v>6</v>
      </c>
      <c r="E92" s="7">
        <v>5</v>
      </c>
      <c r="F92" s="7">
        <v>1</v>
      </c>
      <c r="G92" s="7">
        <v>1</v>
      </c>
      <c r="H92" s="7"/>
      <c r="I92" s="37"/>
      <c r="J92" s="43">
        <f>C92*10+D92*9+E92*8+F92*7+G92*6+H92*5</f>
        <v>127</v>
      </c>
      <c r="K92" s="48">
        <v>4</v>
      </c>
      <c r="L92" s="28">
        <v>3</v>
      </c>
      <c r="M92" s="28">
        <v>4</v>
      </c>
      <c r="N92" s="28">
        <v>2</v>
      </c>
      <c r="O92" s="28">
        <v>2</v>
      </c>
      <c r="P92" s="28"/>
      <c r="Q92" s="28"/>
      <c r="R92" s="28"/>
      <c r="S92" s="28"/>
      <c r="T92" s="28"/>
      <c r="U92" s="49"/>
      <c r="V92" s="58">
        <f>K92*10+L92*9+M92*8+N92*7+O92*6+P92*5+Q92*4+R92*3+S92*3+T92*1</f>
        <v>125</v>
      </c>
      <c r="W92" s="53">
        <v>54</v>
      </c>
      <c r="X92" s="72">
        <v>16.47</v>
      </c>
      <c r="Y92" s="104">
        <f>SUM(W92-X92)</f>
        <v>37.53</v>
      </c>
      <c r="Z92" s="105">
        <f>SUM(J92+V92+Y92)</f>
        <v>289.53</v>
      </c>
      <c r="AA92" s="15">
        <f>RANK(Z92,$Z$16:$Z$156)</f>
        <v>77</v>
      </c>
    </row>
    <row r="93" spans="1:27" ht="15" customHeight="1" thickBot="1">
      <c r="A93" s="31" t="s">
        <v>161</v>
      </c>
      <c r="B93" s="31" t="s">
        <v>193</v>
      </c>
      <c r="C93" s="34">
        <v>7</v>
      </c>
      <c r="D93" s="7">
        <v>7</v>
      </c>
      <c r="E93" s="7">
        <v>1</v>
      </c>
      <c r="F93" s="7"/>
      <c r="G93" s="7"/>
      <c r="H93" s="7"/>
      <c r="I93" s="37"/>
      <c r="J93" s="43">
        <f>C93*10+D93*9+E93*8+F93*7+G93*6+H93*5</f>
        <v>141</v>
      </c>
      <c r="K93" s="48">
        <v>1</v>
      </c>
      <c r="L93" s="28">
        <v>3</v>
      </c>
      <c r="M93" s="28">
        <v>5</v>
      </c>
      <c r="N93" s="28">
        <v>1</v>
      </c>
      <c r="O93" s="28">
        <v>4</v>
      </c>
      <c r="P93" s="28">
        <v>1</v>
      </c>
      <c r="Q93" s="28"/>
      <c r="R93" s="28"/>
      <c r="S93" s="28"/>
      <c r="T93" s="28"/>
      <c r="U93" s="49"/>
      <c r="V93" s="58">
        <f>K93*10+L93*9+M93*8+N93*7+O93*6+P93*5+Q93*4+R93*3+S93*3+T93*1</f>
        <v>113</v>
      </c>
      <c r="W93" s="53">
        <v>49</v>
      </c>
      <c r="X93" s="72">
        <v>13.72</v>
      </c>
      <c r="Y93" s="104">
        <f>SUM(W93-X93)</f>
        <v>35.28</v>
      </c>
      <c r="Z93" s="105">
        <f>SUM(J93+V93+Y93)</f>
        <v>289.28</v>
      </c>
      <c r="AA93" s="15">
        <f>RANK(Z93,$Z$16:$Z$156)</f>
        <v>78</v>
      </c>
    </row>
    <row r="94" spans="1:27" ht="15" customHeight="1" thickBot="1">
      <c r="A94" s="31" t="s">
        <v>40</v>
      </c>
      <c r="B94" s="31" t="s">
        <v>30</v>
      </c>
      <c r="C94" s="34">
        <v>6</v>
      </c>
      <c r="D94" s="7">
        <v>9</v>
      </c>
      <c r="E94" s="7"/>
      <c r="F94" s="7"/>
      <c r="G94" s="7"/>
      <c r="H94" s="7"/>
      <c r="I94" s="37"/>
      <c r="J94" s="43">
        <f>C94*10+D94*9+E94*8+F94*7+G94*6+H94*5</f>
        <v>141</v>
      </c>
      <c r="K94" s="48">
        <v>2</v>
      </c>
      <c r="L94" s="28">
        <v>2</v>
      </c>
      <c r="M94" s="28">
        <v>7</v>
      </c>
      <c r="N94" s="28">
        <v>4</v>
      </c>
      <c r="O94" s="28"/>
      <c r="P94" s="28"/>
      <c r="Q94" s="28"/>
      <c r="R94" s="28"/>
      <c r="S94" s="28"/>
      <c r="T94" s="28"/>
      <c r="U94" s="49"/>
      <c r="V94" s="58">
        <f>K94*10+L94*9+M94*8+N94*7+O94*6+P94*5+Q94*4+R94*3+S94*3+T94*1</f>
        <v>122</v>
      </c>
      <c r="W94" s="53">
        <v>42</v>
      </c>
      <c r="X94" s="72">
        <v>16.35</v>
      </c>
      <c r="Y94" s="104">
        <f>SUM(W94-X94)</f>
        <v>25.65</v>
      </c>
      <c r="Z94" s="105">
        <f>SUM(J94+V94+Y94)</f>
        <v>288.65</v>
      </c>
      <c r="AA94" s="15">
        <f>RANK(Z94,$Z$16:$Z$156)</f>
        <v>79</v>
      </c>
    </row>
    <row r="95" spans="1:27" ht="15" customHeight="1" thickBot="1">
      <c r="A95" s="31" t="s">
        <v>62</v>
      </c>
      <c r="B95" s="31" t="s">
        <v>58</v>
      </c>
      <c r="C95" s="34">
        <v>8</v>
      </c>
      <c r="D95" s="7">
        <v>5</v>
      </c>
      <c r="E95" s="7">
        <v>1</v>
      </c>
      <c r="F95" s="7">
        <v>1</v>
      </c>
      <c r="G95" s="7"/>
      <c r="H95" s="7"/>
      <c r="I95" s="37"/>
      <c r="J95" s="43">
        <f>C95*10+D95*9+E95*8+F95*7+G95*6+H95*5</f>
        <v>140</v>
      </c>
      <c r="K95" s="48">
        <v>2</v>
      </c>
      <c r="L95" s="28">
        <v>1</v>
      </c>
      <c r="M95" s="28">
        <v>3</v>
      </c>
      <c r="N95" s="28">
        <v>1</v>
      </c>
      <c r="O95" s="28">
        <v>5</v>
      </c>
      <c r="P95" s="28">
        <v>3</v>
      </c>
      <c r="Q95" s="28"/>
      <c r="R95" s="28"/>
      <c r="S95" s="28"/>
      <c r="T95" s="28"/>
      <c r="U95" s="49"/>
      <c r="V95" s="58">
        <f>K95*10+L95*9+M95*8+N95*7+O95*6+P95*5+Q95*4+R95*3+S95*3+T95*1</f>
        <v>105</v>
      </c>
      <c r="W95" s="53">
        <v>67</v>
      </c>
      <c r="X95" s="72">
        <v>24.09</v>
      </c>
      <c r="Y95" s="104">
        <f>SUM(W95-X95)</f>
        <v>42.91</v>
      </c>
      <c r="Z95" s="105">
        <f>SUM(J95+V95+Y95)</f>
        <v>287.90999999999997</v>
      </c>
      <c r="AA95" s="15">
        <f>RANK(Z95,$Z$16:$Z$156)</f>
        <v>80</v>
      </c>
    </row>
    <row r="96" spans="1:27" ht="15" customHeight="1" thickBot="1">
      <c r="A96" s="31" t="s">
        <v>89</v>
      </c>
      <c r="B96" s="31" t="s">
        <v>72</v>
      </c>
      <c r="C96" s="34">
        <v>9</v>
      </c>
      <c r="D96" s="7">
        <v>4</v>
      </c>
      <c r="E96" s="7">
        <v>1</v>
      </c>
      <c r="F96" s="7"/>
      <c r="G96" s="7"/>
      <c r="H96" s="7"/>
      <c r="I96" s="37">
        <v>1</v>
      </c>
      <c r="J96" s="43">
        <f>C96*10+D96*9+E96*8+F96*7+G96*6+H96*5</f>
        <v>134</v>
      </c>
      <c r="K96" s="48">
        <v>2</v>
      </c>
      <c r="L96" s="28">
        <v>2</v>
      </c>
      <c r="M96" s="28">
        <v>4</v>
      </c>
      <c r="N96" s="28">
        <v>3</v>
      </c>
      <c r="O96" s="28">
        <v>2</v>
      </c>
      <c r="P96" s="28"/>
      <c r="Q96" s="28">
        <v>1</v>
      </c>
      <c r="R96" s="28">
        <v>1</v>
      </c>
      <c r="S96" s="28"/>
      <c r="T96" s="28"/>
      <c r="U96" s="49"/>
      <c r="V96" s="58">
        <f>K96*10+L96*9+M96*8+N96*7+O96*6+P96*5+Q96*4+R96*3+S96*3+T96*1</f>
        <v>110</v>
      </c>
      <c r="W96" s="53">
        <v>58</v>
      </c>
      <c r="X96" s="72">
        <v>14.11</v>
      </c>
      <c r="Y96" s="104">
        <f>SUM(W96-X96)</f>
        <v>43.89</v>
      </c>
      <c r="Z96" s="105">
        <f>SUM(J96+V96+Y96)</f>
        <v>287.89</v>
      </c>
      <c r="AA96" s="15">
        <f>RANK(Z96,$Z$16:$Z$156)</f>
        <v>81</v>
      </c>
    </row>
    <row r="97" spans="1:27" ht="15" customHeight="1" thickBot="1">
      <c r="A97" s="31" t="s">
        <v>177</v>
      </c>
      <c r="B97" s="31" t="s">
        <v>193</v>
      </c>
      <c r="C97" s="34">
        <v>5</v>
      </c>
      <c r="D97" s="7">
        <v>7</v>
      </c>
      <c r="E97" s="7">
        <v>3</v>
      </c>
      <c r="F97" s="7"/>
      <c r="G97" s="7"/>
      <c r="H97" s="7"/>
      <c r="I97" s="37"/>
      <c r="J97" s="43">
        <f>C97*10+D97*9+E97*8+F97*7+G97*6+H97*5</f>
        <v>137</v>
      </c>
      <c r="K97" s="48">
        <v>2</v>
      </c>
      <c r="L97" s="28"/>
      <c r="M97" s="28">
        <v>3</v>
      </c>
      <c r="N97" s="28">
        <v>7</v>
      </c>
      <c r="O97" s="28">
        <v>3</v>
      </c>
      <c r="P97" s="28"/>
      <c r="Q97" s="28"/>
      <c r="R97" s="28"/>
      <c r="S97" s="28"/>
      <c r="T97" s="28"/>
      <c r="U97" s="49"/>
      <c r="V97" s="58">
        <f>K97*10+L97*9+M97*8+N97*7+O97*6+P97*5+Q97*4+R97*3+S97*3+T97*1</f>
        <v>111</v>
      </c>
      <c r="W97" s="53">
        <v>55</v>
      </c>
      <c r="X97" s="72">
        <v>15.14</v>
      </c>
      <c r="Y97" s="104">
        <f>SUM(W97-X97)</f>
        <v>39.86</v>
      </c>
      <c r="Z97" s="105">
        <f>SUM(J97+V97+Y97)</f>
        <v>287.86</v>
      </c>
      <c r="AA97" s="15">
        <f>RANK(Z97,$Z$16:$Z$156)</f>
        <v>82</v>
      </c>
    </row>
    <row r="98" spans="1:27" ht="15" customHeight="1" thickBot="1">
      <c r="A98" s="31" t="s">
        <v>111</v>
      </c>
      <c r="B98" s="31" t="s">
        <v>108</v>
      </c>
      <c r="C98" s="34">
        <v>8</v>
      </c>
      <c r="D98" s="7">
        <v>7</v>
      </c>
      <c r="E98" s="7"/>
      <c r="F98" s="7"/>
      <c r="G98" s="7"/>
      <c r="H98" s="7"/>
      <c r="I98" s="37"/>
      <c r="J98" s="43">
        <f>C98*10+D98*9+E98*8+F98*7+G98*6+H98*5</f>
        <v>143</v>
      </c>
      <c r="K98" s="48">
        <v>1</v>
      </c>
      <c r="L98" s="28">
        <v>6</v>
      </c>
      <c r="M98" s="28">
        <v>6</v>
      </c>
      <c r="N98" s="28">
        <v>1</v>
      </c>
      <c r="O98" s="28">
        <v>1</v>
      </c>
      <c r="P98" s="28"/>
      <c r="Q98" s="28"/>
      <c r="R98" s="28"/>
      <c r="S98" s="28"/>
      <c r="T98" s="28"/>
      <c r="U98" s="49"/>
      <c r="V98" s="58">
        <f>K98*10+L98*9+M98*8+N98*7+O98*6+P98*5+Q98*4+R98*3+S98*3+T98*1</f>
        <v>125</v>
      </c>
      <c r="W98" s="53">
        <v>45</v>
      </c>
      <c r="X98" s="72">
        <v>25.21</v>
      </c>
      <c r="Y98" s="104">
        <f>SUM(W98-X98)</f>
        <v>19.79</v>
      </c>
      <c r="Z98" s="105">
        <f>SUM(J98+V98+Y98)</f>
        <v>287.79</v>
      </c>
      <c r="AA98" s="15">
        <f>RANK(Z98,$Z$16:$Z$156)</f>
        <v>83</v>
      </c>
    </row>
    <row r="99" spans="1:27" ht="15" customHeight="1" thickBot="1">
      <c r="A99" s="31" t="s">
        <v>78</v>
      </c>
      <c r="B99" s="31" t="s">
        <v>79</v>
      </c>
      <c r="C99" s="34">
        <v>8</v>
      </c>
      <c r="D99" s="7">
        <v>7</v>
      </c>
      <c r="E99" s="7"/>
      <c r="F99" s="7"/>
      <c r="G99" s="7"/>
      <c r="H99" s="7"/>
      <c r="I99" s="37"/>
      <c r="J99" s="43">
        <f>C99*10+D99*9+E99*8+F99*7+G99*6+H99*5</f>
        <v>143</v>
      </c>
      <c r="K99" s="48">
        <v>3</v>
      </c>
      <c r="L99" s="28">
        <v>3</v>
      </c>
      <c r="M99" s="28">
        <v>6</v>
      </c>
      <c r="N99" s="28"/>
      <c r="O99" s="28"/>
      <c r="P99" s="28">
        <v>1</v>
      </c>
      <c r="Q99" s="28"/>
      <c r="R99" s="28"/>
      <c r="S99" s="28"/>
      <c r="T99" s="28"/>
      <c r="U99" s="49">
        <v>2</v>
      </c>
      <c r="V99" s="58">
        <f>K99*10+L99*9+M99*8+N99*7+O99*6+P99*5+Q99*4+R99*3+S99*3+T99*1</f>
        <v>110</v>
      </c>
      <c r="W99" s="53">
        <v>49</v>
      </c>
      <c r="X99" s="72">
        <v>14.52</v>
      </c>
      <c r="Y99" s="104">
        <f>SUM(W99-X99)</f>
        <v>34.480000000000004</v>
      </c>
      <c r="Z99" s="105">
        <f>SUM(J99+V99+Y99)</f>
        <v>287.48</v>
      </c>
      <c r="AA99" s="15">
        <f>RANK(Z99,$Z$16:$Z$156)</f>
        <v>84</v>
      </c>
    </row>
    <row r="100" spans="1:27" ht="15" customHeight="1" thickBot="1">
      <c r="A100" s="31" t="s">
        <v>143</v>
      </c>
      <c r="B100" s="31" t="s">
        <v>138</v>
      </c>
      <c r="C100" s="34">
        <v>10</v>
      </c>
      <c r="D100" s="7">
        <v>5</v>
      </c>
      <c r="E100" s="7"/>
      <c r="F100" s="7"/>
      <c r="G100" s="7"/>
      <c r="H100" s="7"/>
      <c r="I100" s="37"/>
      <c r="J100" s="43">
        <f>C100*10+D100*9+E100*8+F100*7+G100*6+H100*5</f>
        <v>145</v>
      </c>
      <c r="K100" s="48">
        <v>1</v>
      </c>
      <c r="L100" s="28">
        <v>3</v>
      </c>
      <c r="M100" s="28">
        <v>5</v>
      </c>
      <c r="N100" s="28">
        <v>4</v>
      </c>
      <c r="O100" s="28">
        <v>1</v>
      </c>
      <c r="P100" s="28">
        <v>1</v>
      </c>
      <c r="Q100" s="28"/>
      <c r="R100" s="28"/>
      <c r="S100" s="28"/>
      <c r="T100" s="28"/>
      <c r="U100" s="49"/>
      <c r="V100" s="58">
        <f>K100*10+L100*9+M100*8+N100*7+O100*6+P100*5+Q100*4+R100*3+S100*3+T100*1</f>
        <v>116</v>
      </c>
      <c r="W100" s="53">
        <v>53</v>
      </c>
      <c r="X100" s="72">
        <v>27.83</v>
      </c>
      <c r="Y100" s="104">
        <f>SUM(W100-X100)</f>
        <v>25.17</v>
      </c>
      <c r="Z100" s="105">
        <f>SUM(J100+V100+Y100)</f>
        <v>286.17</v>
      </c>
      <c r="AA100" s="15">
        <f>RANK(Z100,$Z$16:$Z$156)</f>
        <v>85</v>
      </c>
    </row>
    <row r="101" spans="1:27" ht="15" customHeight="1" thickBot="1">
      <c r="A101" s="31" t="s">
        <v>144</v>
      </c>
      <c r="B101" s="31" t="s">
        <v>129</v>
      </c>
      <c r="C101" s="34">
        <v>7</v>
      </c>
      <c r="D101" s="7">
        <v>4</v>
      </c>
      <c r="E101" s="7">
        <v>4</v>
      </c>
      <c r="F101" s="7"/>
      <c r="G101" s="7"/>
      <c r="H101" s="7"/>
      <c r="I101" s="37"/>
      <c r="J101" s="43">
        <f>C101*10+D101*9+E101*8+F101*7+G101*6+H101*5</f>
        <v>138</v>
      </c>
      <c r="K101" s="48"/>
      <c r="L101" s="28">
        <v>4</v>
      </c>
      <c r="M101" s="28">
        <v>3</v>
      </c>
      <c r="N101" s="28">
        <v>4</v>
      </c>
      <c r="O101" s="28">
        <v>2</v>
      </c>
      <c r="P101" s="28">
        <v>1</v>
      </c>
      <c r="Q101" s="28">
        <v>1</v>
      </c>
      <c r="R101" s="28"/>
      <c r="S101" s="28"/>
      <c r="T101" s="28"/>
      <c r="U101" s="49"/>
      <c r="V101" s="58">
        <f>K101*10+L101*9+M101*8+N101*7+O101*6+P101*5+Q101*4+R101*3+S101*3+T101*1</f>
        <v>109</v>
      </c>
      <c r="W101" s="53">
        <v>60</v>
      </c>
      <c r="X101" s="72">
        <v>21.98</v>
      </c>
      <c r="Y101" s="104">
        <f>SUM(W101-X101)</f>
        <v>38.019999999999996</v>
      </c>
      <c r="Z101" s="105">
        <f>SUM(J101+V101+Y101)</f>
        <v>285.02</v>
      </c>
      <c r="AA101" s="15">
        <f>RANK(Z101,$Z$16:$Z$156)</f>
        <v>86</v>
      </c>
    </row>
    <row r="102" spans="1:27" ht="15" customHeight="1" thickBot="1">
      <c r="A102" s="31" t="s">
        <v>83</v>
      </c>
      <c r="B102" s="31" t="s">
        <v>84</v>
      </c>
      <c r="C102" s="34">
        <v>5</v>
      </c>
      <c r="D102" s="7">
        <v>8</v>
      </c>
      <c r="E102" s="7">
        <v>2</v>
      </c>
      <c r="F102" s="7"/>
      <c r="G102" s="7"/>
      <c r="H102" s="7"/>
      <c r="I102" s="37"/>
      <c r="J102" s="43">
        <f>C102*10+D102*9+E102*8+F102*7+G102*6+H102*5</f>
        <v>138</v>
      </c>
      <c r="K102" s="48">
        <v>2</v>
      </c>
      <c r="L102" s="28">
        <v>7</v>
      </c>
      <c r="M102" s="28">
        <v>2</v>
      </c>
      <c r="N102" s="28">
        <v>2</v>
      </c>
      <c r="O102" s="28">
        <v>2</v>
      </c>
      <c r="P102" s="28"/>
      <c r="Q102" s="28"/>
      <c r="R102" s="28"/>
      <c r="S102" s="28"/>
      <c r="T102" s="28"/>
      <c r="U102" s="49"/>
      <c r="V102" s="58">
        <f>K102*10+L102*9+M102*8+N102*7+O102*6+P102*5+Q102*4+R102*3+S102*3+T102*1</f>
        <v>125</v>
      </c>
      <c r="W102" s="53">
        <v>39</v>
      </c>
      <c r="X102" s="72">
        <v>17.51</v>
      </c>
      <c r="Y102" s="104">
        <f>SUM(W102-X102)</f>
        <v>21.49</v>
      </c>
      <c r="Z102" s="105">
        <f>SUM(J102+V102+Y102)</f>
        <v>284.49</v>
      </c>
      <c r="AA102" s="15">
        <f>RANK(Z102,$Z$16:$Z$156)</f>
        <v>87</v>
      </c>
    </row>
    <row r="103" spans="1:27" ht="15" customHeight="1" thickBot="1">
      <c r="A103" s="31" t="s">
        <v>145</v>
      </c>
      <c r="B103" s="31" t="s">
        <v>127</v>
      </c>
      <c r="C103" s="34">
        <v>5</v>
      </c>
      <c r="D103" s="7">
        <v>5</v>
      </c>
      <c r="E103" s="7">
        <v>5</v>
      </c>
      <c r="F103" s="7"/>
      <c r="G103" s="7"/>
      <c r="H103" s="7"/>
      <c r="I103" s="37"/>
      <c r="J103" s="43">
        <f>C103*10+D103*9+E103*8+F103*7+G103*6+H103*5</f>
        <v>135</v>
      </c>
      <c r="K103" s="48">
        <v>6</v>
      </c>
      <c r="L103" s="28">
        <v>4</v>
      </c>
      <c r="M103" s="28"/>
      <c r="N103" s="28">
        <v>3</v>
      </c>
      <c r="O103" s="28"/>
      <c r="P103" s="28"/>
      <c r="Q103" s="28"/>
      <c r="R103" s="28">
        <v>1</v>
      </c>
      <c r="S103" s="28">
        <v>1</v>
      </c>
      <c r="T103" s="28"/>
      <c r="U103" s="49"/>
      <c r="V103" s="58">
        <f>K103*10+L103*9+M103*8+N103*7+O103*6+P103*5+Q103*4+R103*3+S103*3+T103*1</f>
        <v>123</v>
      </c>
      <c r="W103" s="53">
        <v>41</v>
      </c>
      <c r="X103" s="72">
        <v>15.18</v>
      </c>
      <c r="Y103" s="104">
        <f>SUM(W103-X103)</f>
        <v>25.82</v>
      </c>
      <c r="Z103" s="105">
        <f>SUM(J103+V103+Y103)</f>
        <v>283.82</v>
      </c>
      <c r="AA103" s="15">
        <f>RANK(Z103,$Z$16:$Z$156)</f>
        <v>88</v>
      </c>
    </row>
    <row r="104" spans="1:27" ht="15" customHeight="1" thickBot="1">
      <c r="A104" s="31" t="s">
        <v>41</v>
      </c>
      <c r="B104" s="31" t="s">
        <v>30</v>
      </c>
      <c r="C104" s="34">
        <v>2</v>
      </c>
      <c r="D104" s="7">
        <v>11</v>
      </c>
      <c r="E104" s="7">
        <v>2</v>
      </c>
      <c r="F104" s="7"/>
      <c r="G104" s="7"/>
      <c r="H104" s="7"/>
      <c r="I104" s="37"/>
      <c r="J104" s="43">
        <f>C104*10+D104*9+E104*8+F104*7+G104*6+H104*5</f>
        <v>135</v>
      </c>
      <c r="K104" s="48">
        <v>1</v>
      </c>
      <c r="L104" s="28">
        <v>5</v>
      </c>
      <c r="M104" s="28">
        <v>4</v>
      </c>
      <c r="N104" s="28">
        <v>2</v>
      </c>
      <c r="O104" s="28">
        <v>1</v>
      </c>
      <c r="P104" s="28">
        <v>1</v>
      </c>
      <c r="Q104" s="28">
        <v>1</v>
      </c>
      <c r="R104" s="28"/>
      <c r="S104" s="28"/>
      <c r="T104" s="28"/>
      <c r="U104" s="49"/>
      <c r="V104" s="58">
        <f>K104*10+L104*9+M104*8+N104*7+O104*6+P104*5+Q104*4+R104*3+S104*3+T104*1</f>
        <v>116</v>
      </c>
      <c r="W104" s="53">
        <v>61</v>
      </c>
      <c r="X104" s="72">
        <v>29.05</v>
      </c>
      <c r="Y104" s="104">
        <f>SUM(W104-X104)</f>
        <v>31.95</v>
      </c>
      <c r="Z104" s="105">
        <f>SUM(J104+V104+Y104)</f>
        <v>282.95</v>
      </c>
      <c r="AA104" s="15">
        <f>RANK(Z104,$Z$16:$Z$156)</f>
        <v>89</v>
      </c>
    </row>
    <row r="105" spans="1:27" ht="15" customHeight="1" thickBot="1">
      <c r="A105" s="31" t="s">
        <v>112</v>
      </c>
      <c r="B105" s="31" t="s">
        <v>108</v>
      </c>
      <c r="C105" s="34">
        <v>6</v>
      </c>
      <c r="D105" s="7">
        <v>6</v>
      </c>
      <c r="E105" s="7">
        <v>2</v>
      </c>
      <c r="F105" s="7">
        <v>1</v>
      </c>
      <c r="G105" s="7"/>
      <c r="H105" s="7"/>
      <c r="I105" s="37"/>
      <c r="J105" s="43">
        <f>C105*10+D105*9+E105*8+F105*7+G105*6+H105*5</f>
        <v>137</v>
      </c>
      <c r="K105" s="48">
        <v>4</v>
      </c>
      <c r="L105" s="28">
        <v>4</v>
      </c>
      <c r="M105" s="28">
        <v>2</v>
      </c>
      <c r="N105" s="28">
        <v>1</v>
      </c>
      <c r="O105" s="28">
        <v>1</v>
      </c>
      <c r="P105" s="28">
        <v>2</v>
      </c>
      <c r="Q105" s="28"/>
      <c r="R105" s="28">
        <v>1</v>
      </c>
      <c r="S105" s="28"/>
      <c r="T105" s="28"/>
      <c r="U105" s="49"/>
      <c r="V105" s="58">
        <f>K105*10+L105*9+M105*8+N105*7+O105*6+P105*5+Q105*4+R105*3+S105*3+T105*1</f>
        <v>118</v>
      </c>
      <c r="W105" s="53">
        <v>55</v>
      </c>
      <c r="X105" s="72">
        <v>27.34</v>
      </c>
      <c r="Y105" s="104">
        <f>SUM(W105-X105)</f>
        <v>27.66</v>
      </c>
      <c r="Z105" s="105">
        <f>SUM(J105+V105+Y105)</f>
        <v>282.66</v>
      </c>
      <c r="AA105" s="15">
        <f>RANK(Z105,$Z$16:$Z$156)</f>
        <v>90</v>
      </c>
    </row>
    <row r="106" spans="1:27" ht="15" customHeight="1" thickBot="1">
      <c r="A106" s="31" t="s">
        <v>180</v>
      </c>
      <c r="B106" s="31" t="s">
        <v>160</v>
      </c>
      <c r="C106" s="34">
        <v>2</v>
      </c>
      <c r="D106" s="7">
        <v>7</v>
      </c>
      <c r="E106" s="7">
        <v>5</v>
      </c>
      <c r="F106" s="7">
        <v>1</v>
      </c>
      <c r="G106" s="7"/>
      <c r="H106" s="7"/>
      <c r="I106" s="37"/>
      <c r="J106" s="43">
        <f>C106*10+D106*9+E106*8+F106*7+G106*6+H106*5</f>
        <v>130</v>
      </c>
      <c r="K106" s="48">
        <v>3</v>
      </c>
      <c r="L106" s="28">
        <v>2</v>
      </c>
      <c r="M106" s="28">
        <v>3</v>
      </c>
      <c r="N106" s="28">
        <v>5</v>
      </c>
      <c r="O106" s="28"/>
      <c r="P106" s="28">
        <v>1</v>
      </c>
      <c r="Q106" s="28"/>
      <c r="R106" s="28"/>
      <c r="S106" s="28">
        <v>1</v>
      </c>
      <c r="T106" s="28"/>
      <c r="U106" s="49"/>
      <c r="V106" s="58">
        <f>K106*10+L106*9+M106*8+N106*7+O106*6+P106*5+Q106*4+R106*3+S106*3+T106*1</f>
        <v>115</v>
      </c>
      <c r="W106" s="53">
        <v>52</v>
      </c>
      <c r="X106" s="72">
        <v>14.82</v>
      </c>
      <c r="Y106" s="104">
        <f>SUM(W106-X106)</f>
        <v>37.18</v>
      </c>
      <c r="Z106" s="105">
        <f>SUM(J106+V106+Y106)</f>
        <v>282.18</v>
      </c>
      <c r="AA106" s="15">
        <f>RANK(Z106,$Z$16:$Z$156)</f>
        <v>91</v>
      </c>
    </row>
    <row r="107" spans="1:27" ht="15" customHeight="1" thickBot="1">
      <c r="A107" s="31" t="s">
        <v>52</v>
      </c>
      <c r="B107" s="31" t="s">
        <v>117</v>
      </c>
      <c r="C107" s="34">
        <v>4</v>
      </c>
      <c r="D107" s="7">
        <v>6</v>
      </c>
      <c r="E107" s="7">
        <v>3</v>
      </c>
      <c r="F107" s="7">
        <v>2</v>
      </c>
      <c r="G107" s="7"/>
      <c r="H107" s="7"/>
      <c r="I107" s="37"/>
      <c r="J107" s="43">
        <f>C107*10+D107*9+E107*8+F107*7+G107*6+H107*5</f>
        <v>132</v>
      </c>
      <c r="K107" s="48">
        <v>1</v>
      </c>
      <c r="L107" s="28">
        <v>2</v>
      </c>
      <c r="M107" s="28">
        <v>4</v>
      </c>
      <c r="N107" s="28">
        <v>2</v>
      </c>
      <c r="O107" s="28">
        <v>3</v>
      </c>
      <c r="P107" s="28">
        <v>3</v>
      </c>
      <c r="Q107" s="28"/>
      <c r="R107" s="28"/>
      <c r="S107" s="28"/>
      <c r="T107" s="28"/>
      <c r="U107" s="49"/>
      <c r="V107" s="58">
        <f>K107*10+L107*9+M107*8+N107*7+O107*6+P107*5+Q107*4+R107*3+S107*3+T107*1</f>
        <v>107</v>
      </c>
      <c r="W107" s="53">
        <v>58</v>
      </c>
      <c r="X107" s="72">
        <v>17.65</v>
      </c>
      <c r="Y107" s="104">
        <f>SUM(W107-X107)</f>
        <v>40.35</v>
      </c>
      <c r="Z107" s="105">
        <f>SUM(J107+V107+Y107)</f>
        <v>279.35</v>
      </c>
      <c r="AA107" s="15">
        <f>RANK(Z107,$Z$16:$Z$156)</f>
        <v>92</v>
      </c>
    </row>
    <row r="108" spans="1:27" ht="15" customHeight="1" thickBot="1">
      <c r="A108" s="31" t="s">
        <v>146</v>
      </c>
      <c r="B108" s="31" t="s">
        <v>120</v>
      </c>
      <c r="C108" s="34">
        <v>6</v>
      </c>
      <c r="D108" s="7">
        <v>9</v>
      </c>
      <c r="E108" s="7"/>
      <c r="F108" s="7"/>
      <c r="G108" s="7"/>
      <c r="H108" s="7"/>
      <c r="I108" s="37"/>
      <c r="J108" s="43">
        <f>C108*10+D108*9+E108*8+F108*7+G108*6+H108*5</f>
        <v>141</v>
      </c>
      <c r="K108" s="48">
        <v>4</v>
      </c>
      <c r="L108" s="28">
        <v>3</v>
      </c>
      <c r="M108" s="28">
        <v>5</v>
      </c>
      <c r="N108" s="28">
        <v>2</v>
      </c>
      <c r="O108" s="28">
        <v>1</v>
      </c>
      <c r="P108" s="28"/>
      <c r="Q108" s="28"/>
      <c r="R108" s="28"/>
      <c r="S108" s="28"/>
      <c r="T108" s="28"/>
      <c r="U108" s="49"/>
      <c r="V108" s="58">
        <f>K108*10+L108*9+M108*8+N108*7+O108*6+P108*5+Q108*4+R108*3+S108*3+T108*1</f>
        <v>127</v>
      </c>
      <c r="W108" s="53">
        <v>29</v>
      </c>
      <c r="X108" s="72">
        <v>17.75</v>
      </c>
      <c r="Y108" s="104">
        <f>SUM(W108-X108)</f>
        <v>11.25</v>
      </c>
      <c r="Z108" s="105">
        <f>SUM(J108+V108+Y108)</f>
        <v>279.25</v>
      </c>
      <c r="AA108" s="15">
        <f>RANK(Z108,$Z$16:$Z$156)</f>
        <v>93</v>
      </c>
    </row>
    <row r="109" spans="1:27" ht="15" customHeight="1" thickBot="1">
      <c r="A109" s="31" t="s">
        <v>90</v>
      </c>
      <c r="B109" s="31" t="s">
        <v>74</v>
      </c>
      <c r="C109" s="34">
        <v>4</v>
      </c>
      <c r="D109" s="7">
        <v>6</v>
      </c>
      <c r="E109" s="7">
        <v>4</v>
      </c>
      <c r="F109" s="7"/>
      <c r="G109" s="7">
        <v>1</v>
      </c>
      <c r="H109" s="7"/>
      <c r="I109" s="37"/>
      <c r="J109" s="43">
        <f>C109*10+D109*9+E109*8+F109*7+G109*6+H109*5</f>
        <v>132</v>
      </c>
      <c r="K109" s="48"/>
      <c r="L109" s="28">
        <v>4</v>
      </c>
      <c r="M109" s="28">
        <v>7</v>
      </c>
      <c r="N109" s="28">
        <v>1</v>
      </c>
      <c r="O109" s="28"/>
      <c r="P109" s="28">
        <v>1</v>
      </c>
      <c r="Q109" s="28">
        <v>1</v>
      </c>
      <c r="R109" s="28"/>
      <c r="S109" s="28">
        <v>1</v>
      </c>
      <c r="T109" s="28"/>
      <c r="U109" s="49"/>
      <c r="V109" s="58">
        <f>K109*10+L109*9+M109*8+N109*7+O109*6+P109*5+Q109*4+R109*3+S109*3+T109*1</f>
        <v>111</v>
      </c>
      <c r="W109" s="53">
        <v>54</v>
      </c>
      <c r="X109" s="72">
        <v>18.73</v>
      </c>
      <c r="Y109" s="104">
        <f>SUM(W109-X109)</f>
        <v>35.269999999999996</v>
      </c>
      <c r="Z109" s="105">
        <f>SUM(J109+V109+Y109)</f>
        <v>278.27</v>
      </c>
      <c r="AA109" s="15">
        <f>RANK(Z109,$Z$16:$Z$156)</f>
        <v>94</v>
      </c>
    </row>
    <row r="110" spans="1:27" ht="15" customHeight="1" thickBot="1">
      <c r="A110" s="31" t="s">
        <v>147</v>
      </c>
      <c r="B110" s="31" t="s">
        <v>122</v>
      </c>
      <c r="C110" s="34">
        <v>4</v>
      </c>
      <c r="D110" s="7">
        <v>3</v>
      </c>
      <c r="E110" s="7">
        <v>6</v>
      </c>
      <c r="F110" s="7">
        <v>2</v>
      </c>
      <c r="G110" s="7"/>
      <c r="H110" s="7"/>
      <c r="I110" s="37"/>
      <c r="J110" s="43">
        <f>C110*10+D110*9+E110*8+F110*7+G110*6+H110*5</f>
        <v>129</v>
      </c>
      <c r="K110" s="48">
        <v>3</v>
      </c>
      <c r="L110" s="28">
        <v>1</v>
      </c>
      <c r="M110" s="28">
        <v>2</v>
      </c>
      <c r="N110" s="28">
        <v>1</v>
      </c>
      <c r="O110" s="28">
        <v>4</v>
      </c>
      <c r="P110" s="28">
        <v>1</v>
      </c>
      <c r="Q110" s="28">
        <v>2</v>
      </c>
      <c r="R110" s="28">
        <v>1</v>
      </c>
      <c r="S110" s="28"/>
      <c r="T110" s="28"/>
      <c r="U110" s="49"/>
      <c r="V110" s="58">
        <f>K110*10+L110*9+M110*8+N110*7+O110*6+P110*5+Q110*4+R110*3+S110*3+T110*1</f>
        <v>102</v>
      </c>
      <c r="W110" s="53">
        <v>58</v>
      </c>
      <c r="X110" s="72">
        <v>12.94</v>
      </c>
      <c r="Y110" s="104">
        <f>SUM(W110-X110)</f>
        <v>45.06</v>
      </c>
      <c r="Z110" s="105">
        <f>SUM(J110+V110+Y110)</f>
        <v>276.06</v>
      </c>
      <c r="AA110" s="15">
        <f>RANK(Z110,$Z$16:$Z$156)</f>
        <v>95</v>
      </c>
    </row>
    <row r="111" spans="1:27" ht="15" customHeight="1" thickBot="1">
      <c r="A111" s="31" t="s">
        <v>148</v>
      </c>
      <c r="B111" s="31" t="s">
        <v>122</v>
      </c>
      <c r="C111" s="34">
        <v>11</v>
      </c>
      <c r="D111" s="7">
        <v>2</v>
      </c>
      <c r="E111" s="7">
        <v>2</v>
      </c>
      <c r="F111" s="7"/>
      <c r="G111" s="7"/>
      <c r="H111" s="7"/>
      <c r="I111" s="37"/>
      <c r="J111" s="43">
        <f>C111*10+D111*9+E111*8+F111*7+G111*6+H111*5</f>
        <v>144</v>
      </c>
      <c r="K111" s="48">
        <v>7</v>
      </c>
      <c r="L111" s="28">
        <v>1</v>
      </c>
      <c r="M111" s="28">
        <v>4</v>
      </c>
      <c r="N111" s="28">
        <v>3</v>
      </c>
      <c r="O111" s="28"/>
      <c r="P111" s="28"/>
      <c r="Q111" s="28"/>
      <c r="R111" s="28"/>
      <c r="S111" s="28"/>
      <c r="T111" s="28"/>
      <c r="U111" s="49"/>
      <c r="V111" s="58">
        <f>K111*10+L111*9+M111*8+N111*7+O111*6+P111*5+Q111*4+R111*3+S111*3+T111*1</f>
        <v>132</v>
      </c>
      <c r="W111" s="53">
        <v>13</v>
      </c>
      <c r="X111" s="72">
        <v>16.49</v>
      </c>
      <c r="Y111" s="104">
        <v>0</v>
      </c>
      <c r="Z111" s="105">
        <f>SUM(J111+V111+Y111)</f>
        <v>276</v>
      </c>
      <c r="AA111" s="15">
        <f>RANK(Z111,$Z$16:$Z$156)</f>
        <v>96</v>
      </c>
    </row>
    <row r="112" spans="1:27" ht="15" customHeight="1" thickBot="1">
      <c r="A112" s="31" t="s">
        <v>63</v>
      </c>
      <c r="B112" s="31" t="s">
        <v>58</v>
      </c>
      <c r="C112" s="34">
        <v>4</v>
      </c>
      <c r="D112" s="7">
        <v>6</v>
      </c>
      <c r="E112" s="7">
        <v>5</v>
      </c>
      <c r="F112" s="7"/>
      <c r="G112" s="7"/>
      <c r="H112" s="7"/>
      <c r="I112" s="37"/>
      <c r="J112" s="43">
        <f>C112*10+D112*9+E112*8+F112*7+G112*6+H112*5</f>
        <v>134</v>
      </c>
      <c r="K112" s="48"/>
      <c r="L112" s="28">
        <v>2</v>
      </c>
      <c r="M112" s="28">
        <v>4</v>
      </c>
      <c r="N112" s="28">
        <v>3</v>
      </c>
      <c r="O112" s="28">
        <v>4</v>
      </c>
      <c r="P112" s="28">
        <v>1</v>
      </c>
      <c r="Q112" s="28"/>
      <c r="R112" s="28"/>
      <c r="S112" s="28">
        <v>1</v>
      </c>
      <c r="T112" s="28"/>
      <c r="U112" s="49"/>
      <c r="V112" s="58">
        <f>K112*10+L112*9+M112*8+N112*7+O112*6+P112*5+Q112*4+R112*3+S112*3+T112*1</f>
        <v>103</v>
      </c>
      <c r="W112" s="53">
        <v>51</v>
      </c>
      <c r="X112" s="72">
        <v>12.45</v>
      </c>
      <c r="Y112" s="104">
        <f>SUM(W112-X112)</f>
        <v>38.55</v>
      </c>
      <c r="Z112" s="105">
        <f>SUM(J112+V112+Y112)</f>
        <v>275.55</v>
      </c>
      <c r="AA112" s="15">
        <f>RANK(Z112,$Z$16:$Z$156)</f>
        <v>97</v>
      </c>
    </row>
    <row r="113" spans="1:27" ht="15" customHeight="1" thickBot="1">
      <c r="A113" s="31" t="s">
        <v>149</v>
      </c>
      <c r="B113" s="31" t="s">
        <v>129</v>
      </c>
      <c r="C113" s="34">
        <v>4</v>
      </c>
      <c r="D113" s="7">
        <v>5</v>
      </c>
      <c r="E113" s="7">
        <v>4</v>
      </c>
      <c r="F113" s="7">
        <v>2</v>
      </c>
      <c r="G113" s="7"/>
      <c r="H113" s="7"/>
      <c r="I113" s="37"/>
      <c r="J113" s="43">
        <f>C113*10+D113*9+E113*8+F113*7+G113*6+H113*5</f>
        <v>131</v>
      </c>
      <c r="K113" s="48">
        <v>2</v>
      </c>
      <c r="L113" s="28">
        <v>2</v>
      </c>
      <c r="M113" s="28">
        <v>2</v>
      </c>
      <c r="N113" s="28">
        <v>3</v>
      </c>
      <c r="O113" s="28">
        <v>3</v>
      </c>
      <c r="P113" s="28">
        <v>2</v>
      </c>
      <c r="Q113" s="28"/>
      <c r="R113" s="28">
        <v>1</v>
      </c>
      <c r="S113" s="28"/>
      <c r="T113" s="28"/>
      <c r="U113" s="49"/>
      <c r="V113" s="58">
        <f>K113*10+L113*9+M113*8+N113*7+O113*6+P113*5+Q113*4+R113*3+S113*3+T113*1</f>
        <v>106</v>
      </c>
      <c r="W113" s="53">
        <v>55</v>
      </c>
      <c r="X113" s="72">
        <v>19.48</v>
      </c>
      <c r="Y113" s="104">
        <f>SUM(W113-X113)</f>
        <v>35.519999999999996</v>
      </c>
      <c r="Z113" s="105">
        <f>SUM(J113+V113+Y113)</f>
        <v>272.52</v>
      </c>
      <c r="AA113" s="15">
        <f>RANK(Z113,$Z$16:$Z$156)</f>
        <v>98</v>
      </c>
    </row>
    <row r="114" spans="1:27" ht="15" customHeight="1" thickBot="1">
      <c r="A114" s="31" t="s">
        <v>150</v>
      </c>
      <c r="B114" s="31" t="s">
        <v>127</v>
      </c>
      <c r="C114" s="34">
        <v>11</v>
      </c>
      <c r="D114" s="7">
        <v>4</v>
      </c>
      <c r="E114" s="7"/>
      <c r="F114" s="7"/>
      <c r="G114" s="7"/>
      <c r="H114" s="7"/>
      <c r="I114" s="37"/>
      <c r="J114" s="43">
        <f>C114*10+D114*9+E114*8+F114*7+G114*6+H114*5</f>
        <v>146</v>
      </c>
      <c r="K114" s="48">
        <v>2</v>
      </c>
      <c r="L114" s="28">
        <v>5</v>
      </c>
      <c r="M114" s="28"/>
      <c r="N114" s="28">
        <v>4</v>
      </c>
      <c r="O114" s="28">
        <v>3</v>
      </c>
      <c r="P114" s="28">
        <v>1</v>
      </c>
      <c r="Q114" s="28"/>
      <c r="R114" s="28"/>
      <c r="S114" s="28"/>
      <c r="T114" s="28"/>
      <c r="U114" s="49"/>
      <c r="V114" s="58">
        <f>K114*10+L114*9+M114*8+N114*7+O114*6+P114*5+Q114*4+R114*3+S114*3+T114*1</f>
        <v>116</v>
      </c>
      <c r="W114" s="53">
        <v>21</v>
      </c>
      <c r="X114" s="72">
        <v>10.73</v>
      </c>
      <c r="Y114" s="104">
        <f>SUM(W114-X114)</f>
        <v>10.27</v>
      </c>
      <c r="Z114" s="105">
        <f>SUM(J114+V114+Y114)</f>
        <v>272.27</v>
      </c>
      <c r="AA114" s="15">
        <f>RANK(Z114,$Z$16:$Z$156)</f>
        <v>99</v>
      </c>
    </row>
    <row r="115" spans="1:27" ht="15" customHeight="1" thickBot="1">
      <c r="A115" s="31" t="s">
        <v>174</v>
      </c>
      <c r="B115" s="31" t="s">
        <v>164</v>
      </c>
      <c r="C115" s="34">
        <v>4</v>
      </c>
      <c r="D115" s="7">
        <v>7</v>
      </c>
      <c r="E115" s="7">
        <v>4</v>
      </c>
      <c r="F115" s="7"/>
      <c r="G115" s="7"/>
      <c r="H115" s="7"/>
      <c r="I115" s="37"/>
      <c r="J115" s="43">
        <f>C115*10+D115*9+E115*8+F115*7+G115*6+H115*5</f>
        <v>135</v>
      </c>
      <c r="K115" s="48">
        <v>3</v>
      </c>
      <c r="L115" s="28">
        <v>3</v>
      </c>
      <c r="M115" s="28">
        <v>2</v>
      </c>
      <c r="N115" s="28">
        <v>1</v>
      </c>
      <c r="O115" s="28">
        <v>2</v>
      </c>
      <c r="P115" s="28">
        <v>2</v>
      </c>
      <c r="Q115" s="28">
        <v>1</v>
      </c>
      <c r="R115" s="28"/>
      <c r="S115" s="28"/>
      <c r="T115" s="28">
        <v>1</v>
      </c>
      <c r="U115" s="49"/>
      <c r="V115" s="58">
        <f>K115*10+L115*9+M115*8+N115*7+O115*6+P115*5+Q115*4+R115*3+S115*3+T115*1</f>
        <v>107</v>
      </c>
      <c r="W115" s="53">
        <v>43</v>
      </c>
      <c r="X115" s="72">
        <v>13.03</v>
      </c>
      <c r="Y115" s="104">
        <f>SUM(W115-X115)</f>
        <v>29.97</v>
      </c>
      <c r="Z115" s="105">
        <f>SUM(J115+V115+Y115)</f>
        <v>271.97</v>
      </c>
      <c r="AA115" s="15">
        <f>RANK(Z115,$Z$16:$Z$156)</f>
        <v>100</v>
      </c>
    </row>
    <row r="116" spans="1:27" ht="15" customHeight="1" thickBot="1">
      <c r="A116" s="31" t="s">
        <v>113</v>
      </c>
      <c r="B116" s="31" t="s">
        <v>108</v>
      </c>
      <c r="C116" s="34">
        <v>3</v>
      </c>
      <c r="D116" s="7">
        <v>7</v>
      </c>
      <c r="E116" s="7">
        <v>5</v>
      </c>
      <c r="F116" s="7"/>
      <c r="G116" s="7"/>
      <c r="H116" s="7"/>
      <c r="I116" s="37"/>
      <c r="J116" s="43">
        <f>C116*10+D116*9+E116*8+F116*7+G116*6+H116*5</f>
        <v>133</v>
      </c>
      <c r="K116" s="48">
        <v>1</v>
      </c>
      <c r="L116" s="28">
        <v>3</v>
      </c>
      <c r="M116" s="28">
        <v>3</v>
      </c>
      <c r="N116" s="28">
        <v>2</v>
      </c>
      <c r="O116" s="28">
        <v>3</v>
      </c>
      <c r="P116" s="28"/>
      <c r="Q116" s="28">
        <v>1</v>
      </c>
      <c r="R116" s="28">
        <v>2</v>
      </c>
      <c r="S116" s="28"/>
      <c r="T116" s="28"/>
      <c r="U116" s="49"/>
      <c r="V116" s="58">
        <f>K116*10+L116*9+M116*8+N116*7+O116*6+P116*5+Q116*4+R116*3+S116*3+T116*1</f>
        <v>103</v>
      </c>
      <c r="W116" s="53">
        <v>55</v>
      </c>
      <c r="X116" s="72">
        <v>19.53</v>
      </c>
      <c r="Y116" s="104">
        <f>SUM(W116-X116)</f>
        <v>35.47</v>
      </c>
      <c r="Z116" s="105">
        <f>SUM(J116+V116+Y116)</f>
        <v>271.47</v>
      </c>
      <c r="AA116" s="15">
        <f>RANK(Z116,$Z$16:$Z$156)</f>
        <v>101</v>
      </c>
    </row>
    <row r="117" spans="1:27" ht="15" customHeight="1" thickBot="1">
      <c r="A117" s="31" t="s">
        <v>92</v>
      </c>
      <c r="B117" s="31" t="s">
        <v>93</v>
      </c>
      <c r="C117" s="34">
        <v>2</v>
      </c>
      <c r="D117" s="7">
        <v>8</v>
      </c>
      <c r="E117" s="7">
        <v>4</v>
      </c>
      <c r="F117" s="7">
        <v>1</v>
      </c>
      <c r="G117" s="7"/>
      <c r="H117" s="7"/>
      <c r="I117" s="37"/>
      <c r="J117" s="43">
        <f>C117*10+D117*9+E117*8+F117*7+G117*6+H117*5</f>
        <v>131</v>
      </c>
      <c r="K117" s="48">
        <v>3</v>
      </c>
      <c r="L117" s="28">
        <v>2</v>
      </c>
      <c r="M117" s="28">
        <v>2</v>
      </c>
      <c r="N117" s="28">
        <v>3</v>
      </c>
      <c r="O117" s="28">
        <v>2</v>
      </c>
      <c r="P117" s="28">
        <v>2</v>
      </c>
      <c r="Q117" s="28"/>
      <c r="R117" s="28"/>
      <c r="S117" s="28">
        <v>1</v>
      </c>
      <c r="T117" s="28"/>
      <c r="U117" s="49"/>
      <c r="V117" s="58">
        <f>K117*10+L117*9+M117*8+N117*7+O117*6+P117*5+Q117*4+R117*3+S117*3+T117*1</f>
        <v>110</v>
      </c>
      <c r="W117" s="53">
        <v>44</v>
      </c>
      <c r="X117" s="72">
        <v>13.72</v>
      </c>
      <c r="Y117" s="104">
        <f>SUM(W117-X117)</f>
        <v>30.28</v>
      </c>
      <c r="Z117" s="105">
        <f>SUM(J117+V117+Y117)</f>
        <v>271.28</v>
      </c>
      <c r="AA117" s="15">
        <f>RANK(Z117,$Z$16:$Z$156)</f>
        <v>102</v>
      </c>
    </row>
    <row r="118" spans="1:27" ht="15" customHeight="1" thickBot="1">
      <c r="A118" s="31" t="s">
        <v>87</v>
      </c>
      <c r="B118" s="31" t="s">
        <v>72</v>
      </c>
      <c r="C118" s="34">
        <v>5</v>
      </c>
      <c r="D118" s="7">
        <v>7</v>
      </c>
      <c r="E118" s="7">
        <v>3</v>
      </c>
      <c r="F118" s="7"/>
      <c r="G118" s="7"/>
      <c r="H118" s="7"/>
      <c r="I118" s="37"/>
      <c r="J118" s="43">
        <f>C118*10+D118*9+E118*8+F118*7+G118*6+H118*5</f>
        <v>137</v>
      </c>
      <c r="K118" s="48">
        <v>1</v>
      </c>
      <c r="L118" s="28">
        <v>2</v>
      </c>
      <c r="M118" s="28">
        <v>5</v>
      </c>
      <c r="N118" s="28"/>
      <c r="O118" s="28">
        <v>4</v>
      </c>
      <c r="P118" s="28">
        <v>1</v>
      </c>
      <c r="Q118" s="28">
        <v>1</v>
      </c>
      <c r="R118" s="28">
        <v>1</v>
      </c>
      <c r="S118" s="28"/>
      <c r="T118" s="28"/>
      <c r="U118" s="49"/>
      <c r="V118" s="58">
        <f>K118*10+L118*9+M118*8+N118*7+O118*6+P118*5+Q118*4+R118*3+S118*3+T118*1</f>
        <v>104</v>
      </c>
      <c r="W118" s="53">
        <v>47</v>
      </c>
      <c r="X118" s="72">
        <v>16.81</v>
      </c>
      <c r="Y118" s="104">
        <f>SUM(W118-X118)</f>
        <v>30.19</v>
      </c>
      <c r="Z118" s="105">
        <f>SUM(J118+V118+Y118)</f>
        <v>271.19</v>
      </c>
      <c r="AA118" s="15">
        <f>RANK(Z118,$Z$16:$Z$156)</f>
        <v>103</v>
      </c>
    </row>
    <row r="119" spans="1:27" ht="15" customHeight="1" thickBot="1">
      <c r="A119" s="31" t="s">
        <v>91</v>
      </c>
      <c r="B119" s="31" t="s">
        <v>72</v>
      </c>
      <c r="C119" s="34">
        <v>4</v>
      </c>
      <c r="D119" s="7">
        <v>6</v>
      </c>
      <c r="E119" s="7">
        <v>3</v>
      </c>
      <c r="F119" s="7">
        <v>2</v>
      </c>
      <c r="G119" s="7"/>
      <c r="H119" s="7"/>
      <c r="I119" s="37"/>
      <c r="J119" s="43">
        <f>C119*10+D119*9+E119*8+F119*7+G119*6+H119*5</f>
        <v>132</v>
      </c>
      <c r="K119" s="48"/>
      <c r="L119" s="28">
        <v>3</v>
      </c>
      <c r="M119" s="28">
        <v>5</v>
      </c>
      <c r="N119" s="28"/>
      <c r="O119" s="28">
        <v>2</v>
      </c>
      <c r="P119" s="28">
        <v>2</v>
      </c>
      <c r="Q119" s="28">
        <v>2</v>
      </c>
      <c r="R119" s="28">
        <v>1</v>
      </c>
      <c r="S119" s="28"/>
      <c r="T119" s="28"/>
      <c r="U119" s="49"/>
      <c r="V119" s="58">
        <f>K119*10+L119*9+M119*8+N119*7+O119*6+P119*5+Q119*4+R119*3+S119*3+T119*1</f>
        <v>100</v>
      </c>
      <c r="W119" s="53">
        <v>54</v>
      </c>
      <c r="X119" s="72">
        <v>14.88</v>
      </c>
      <c r="Y119" s="104">
        <f>SUM(W119-X119)</f>
        <v>39.12</v>
      </c>
      <c r="Z119" s="105">
        <f>SUM(J119+V119+Y119)</f>
        <v>271.12</v>
      </c>
      <c r="AA119" s="15">
        <f>RANK(Z119,$Z$16:$Z$156)</f>
        <v>104</v>
      </c>
    </row>
    <row r="120" spans="1:27" ht="15" customHeight="1" thickBot="1">
      <c r="A120" s="31" t="s">
        <v>151</v>
      </c>
      <c r="B120" s="31" t="s">
        <v>129</v>
      </c>
      <c r="C120" s="34">
        <v>3</v>
      </c>
      <c r="D120" s="7">
        <v>5</v>
      </c>
      <c r="E120" s="7">
        <v>6</v>
      </c>
      <c r="F120" s="7">
        <v>1</v>
      </c>
      <c r="G120" s="7"/>
      <c r="H120" s="7"/>
      <c r="I120" s="37"/>
      <c r="J120" s="43">
        <f>C120*10+D120*9+E120*8+F120*7+G120*6+H120*5</f>
        <v>130</v>
      </c>
      <c r="K120" s="48"/>
      <c r="L120" s="28">
        <v>2</v>
      </c>
      <c r="M120" s="28">
        <v>5</v>
      </c>
      <c r="N120" s="28">
        <v>2</v>
      </c>
      <c r="O120" s="28">
        <v>3</v>
      </c>
      <c r="P120" s="28">
        <v>2</v>
      </c>
      <c r="Q120" s="28">
        <v>1</v>
      </c>
      <c r="R120" s="28"/>
      <c r="S120" s="28"/>
      <c r="T120" s="28"/>
      <c r="U120" s="49"/>
      <c r="V120" s="58">
        <f>K120*10+L120*9+M120*8+N120*7+O120*6+P120*5+Q120*4+R120*3+S120*3+T120*1</f>
        <v>104</v>
      </c>
      <c r="W120" s="53">
        <v>52</v>
      </c>
      <c r="X120" s="72">
        <v>18.52</v>
      </c>
      <c r="Y120" s="104">
        <f>SUM(W120-X120)</f>
        <v>33.480000000000004</v>
      </c>
      <c r="Z120" s="105">
        <f>SUM(J120+V120+Y120)</f>
        <v>267.48</v>
      </c>
      <c r="AA120" s="15">
        <f>RANK(Z120,$Z$16:$Z$156)</f>
        <v>105</v>
      </c>
    </row>
    <row r="121" spans="1:27" ht="15" customHeight="1" thickBot="1">
      <c r="A121" s="31" t="s">
        <v>53</v>
      </c>
      <c r="B121" s="31" t="s">
        <v>117</v>
      </c>
      <c r="C121" s="34">
        <v>6</v>
      </c>
      <c r="D121" s="7">
        <v>5</v>
      </c>
      <c r="E121" s="7">
        <v>3</v>
      </c>
      <c r="F121" s="7">
        <v>1</v>
      </c>
      <c r="G121" s="7"/>
      <c r="H121" s="7"/>
      <c r="I121" s="37"/>
      <c r="J121" s="43">
        <f>C121*10+D121*9+E121*8+F121*7+G121*6+H121*5</f>
        <v>136</v>
      </c>
      <c r="K121" s="48">
        <v>3</v>
      </c>
      <c r="L121" s="28">
        <v>1</v>
      </c>
      <c r="M121" s="28">
        <v>5</v>
      </c>
      <c r="N121" s="28">
        <v>2</v>
      </c>
      <c r="O121" s="28">
        <v>3</v>
      </c>
      <c r="P121" s="28"/>
      <c r="Q121" s="28">
        <v>1</v>
      </c>
      <c r="R121" s="28"/>
      <c r="S121" s="28"/>
      <c r="T121" s="28"/>
      <c r="U121" s="49"/>
      <c r="V121" s="58">
        <f>K121*10+L121*9+M121*8+N121*7+O121*6+P121*5+Q121*4+R121*3+S121*3+T121*1</f>
        <v>115</v>
      </c>
      <c r="W121" s="53">
        <v>29</v>
      </c>
      <c r="X121" s="72">
        <v>12.64</v>
      </c>
      <c r="Y121" s="104">
        <f>SUM(W121-X121)</f>
        <v>16.36</v>
      </c>
      <c r="Z121" s="105">
        <f>SUM(J121+V121+Y121)</f>
        <v>267.36</v>
      </c>
      <c r="AA121" s="15">
        <f>RANK(Z121,$Z$16:$Z$156)</f>
        <v>106</v>
      </c>
    </row>
    <row r="122" spans="1:27" ht="15" customHeight="1" thickBot="1">
      <c r="A122" s="31" t="s">
        <v>95</v>
      </c>
      <c r="B122" s="31" t="s">
        <v>72</v>
      </c>
      <c r="C122" s="34">
        <v>7</v>
      </c>
      <c r="D122" s="7">
        <v>4</v>
      </c>
      <c r="E122" s="7">
        <v>2</v>
      </c>
      <c r="F122" s="7"/>
      <c r="G122" s="7">
        <v>1</v>
      </c>
      <c r="H122" s="7"/>
      <c r="I122" s="37">
        <v>1</v>
      </c>
      <c r="J122" s="43">
        <f>C122*10+D122*9+E122*8+F122*7+G122*6+H122*5</f>
        <v>128</v>
      </c>
      <c r="K122" s="48">
        <v>1</v>
      </c>
      <c r="L122" s="28">
        <v>3</v>
      </c>
      <c r="M122" s="28">
        <v>5</v>
      </c>
      <c r="N122" s="28">
        <v>2</v>
      </c>
      <c r="O122" s="28">
        <v>2</v>
      </c>
      <c r="P122" s="28">
        <v>2</v>
      </c>
      <c r="Q122" s="28"/>
      <c r="R122" s="28"/>
      <c r="S122" s="28"/>
      <c r="T122" s="28"/>
      <c r="U122" s="49"/>
      <c r="V122" s="58">
        <f>K122*10+L122*9+M122*8+N122*7+O122*6+P122*5+Q122*4+R122*3+S122*3+T122*1</f>
        <v>113</v>
      </c>
      <c r="W122" s="53">
        <v>41</v>
      </c>
      <c r="X122" s="72">
        <v>15.21</v>
      </c>
      <c r="Y122" s="104">
        <f>SUM(W122-X122)</f>
        <v>25.79</v>
      </c>
      <c r="Z122" s="105">
        <f>SUM(J122+V122+Y122)</f>
        <v>266.79</v>
      </c>
      <c r="AA122" s="15">
        <f>RANK(Z122,$Z$16:$Z$156)</f>
        <v>107</v>
      </c>
    </row>
    <row r="123" spans="1:27" ht="15" customHeight="1" thickBot="1">
      <c r="A123" s="31" t="s">
        <v>152</v>
      </c>
      <c r="B123" s="31" t="s">
        <v>138</v>
      </c>
      <c r="C123" s="34">
        <v>7</v>
      </c>
      <c r="D123" s="7">
        <v>6</v>
      </c>
      <c r="E123" s="7">
        <v>2</v>
      </c>
      <c r="F123" s="7"/>
      <c r="G123" s="7"/>
      <c r="H123" s="7"/>
      <c r="I123" s="37"/>
      <c r="J123" s="43">
        <f>C123*10+D123*9+E123*8+F123*7+G123*6+H123*5</f>
        <v>140</v>
      </c>
      <c r="K123" s="48">
        <v>1</v>
      </c>
      <c r="L123" s="28">
        <v>6</v>
      </c>
      <c r="M123" s="28">
        <v>3</v>
      </c>
      <c r="N123" s="28">
        <v>4</v>
      </c>
      <c r="O123" s="28">
        <v>1</v>
      </c>
      <c r="P123" s="28"/>
      <c r="Q123" s="28"/>
      <c r="R123" s="28"/>
      <c r="S123" s="28"/>
      <c r="T123" s="28"/>
      <c r="U123" s="49"/>
      <c r="V123" s="58">
        <f>K123*10+L123*9+M123*8+N123*7+O123*6+P123*5+Q123*4+R123*3+S123*3+T123*1</f>
        <v>122</v>
      </c>
      <c r="W123" s="53">
        <v>21</v>
      </c>
      <c r="X123" s="72">
        <v>16.32</v>
      </c>
      <c r="Y123" s="104">
        <f>SUM(W123-X123)</f>
        <v>4.68</v>
      </c>
      <c r="Z123" s="105">
        <f>SUM(J123+V123+Y123)</f>
        <v>266.68</v>
      </c>
      <c r="AA123" s="15">
        <f>RANK(Z123,$Z$16:$Z$156)</f>
        <v>108</v>
      </c>
    </row>
    <row r="124" spans="1:27" ht="15" customHeight="1" thickBot="1">
      <c r="A124" s="31" t="s">
        <v>189</v>
      </c>
      <c r="B124" s="31" t="s">
        <v>164</v>
      </c>
      <c r="C124" s="34">
        <v>3</v>
      </c>
      <c r="D124" s="7">
        <v>11</v>
      </c>
      <c r="E124" s="7"/>
      <c r="F124" s="7">
        <v>1</v>
      </c>
      <c r="G124" s="7"/>
      <c r="H124" s="7"/>
      <c r="I124" s="37"/>
      <c r="J124" s="43">
        <f>C124*10+D124*9+E124*8+F124*7+G124*6+H124*5</f>
        <v>136</v>
      </c>
      <c r="K124" s="48">
        <v>5</v>
      </c>
      <c r="L124" s="28">
        <v>2</v>
      </c>
      <c r="M124" s="28">
        <v>5</v>
      </c>
      <c r="N124" s="28">
        <v>1</v>
      </c>
      <c r="O124" s="28"/>
      <c r="P124" s="28"/>
      <c r="Q124" s="28">
        <v>1</v>
      </c>
      <c r="R124" s="28">
        <v>1</v>
      </c>
      <c r="S124" s="28"/>
      <c r="T124" s="28"/>
      <c r="U124" s="49"/>
      <c r="V124" s="58">
        <f>K124*10+L124*9+M124*8+N124*7+O124*6+P124*5+Q124*4+R124*3+S124*3+T124*1</f>
        <v>122</v>
      </c>
      <c r="W124" s="53">
        <v>25</v>
      </c>
      <c r="X124" s="72">
        <v>19.57</v>
      </c>
      <c r="Y124" s="104">
        <f>SUM(W124-X124)</f>
        <v>5.43</v>
      </c>
      <c r="Z124" s="105">
        <f>SUM(J124+V124+Y124)</f>
        <v>263.43</v>
      </c>
      <c r="AA124" s="15">
        <f>RANK(Z124,$Z$16:$Z$156)</f>
        <v>109</v>
      </c>
    </row>
    <row r="125" spans="1:27" ht="15" customHeight="1" thickBot="1">
      <c r="A125" s="31" t="s">
        <v>153</v>
      </c>
      <c r="B125" s="31" t="s">
        <v>122</v>
      </c>
      <c r="C125" s="34">
        <v>10</v>
      </c>
      <c r="D125" s="7">
        <v>3</v>
      </c>
      <c r="E125" s="7">
        <v>1</v>
      </c>
      <c r="F125" s="7">
        <v>1</v>
      </c>
      <c r="G125" s="7"/>
      <c r="H125" s="7"/>
      <c r="I125" s="37"/>
      <c r="J125" s="43">
        <f>C125*10+D125*9+E125*8+F125*7+G125*6+H125*5</f>
        <v>142</v>
      </c>
      <c r="K125" s="48">
        <v>3</v>
      </c>
      <c r="L125" s="28">
        <v>2</v>
      </c>
      <c r="M125" s="28">
        <v>3</v>
      </c>
      <c r="N125" s="28">
        <v>4</v>
      </c>
      <c r="O125" s="28">
        <v>2</v>
      </c>
      <c r="P125" s="28">
        <v>1</v>
      </c>
      <c r="Q125" s="28"/>
      <c r="R125" s="28"/>
      <c r="S125" s="28"/>
      <c r="T125" s="28"/>
      <c r="U125" s="49"/>
      <c r="V125" s="58">
        <f>K125*10+L125*9+M125*8+N125*7+O125*6+P125*5+Q125*4+R125*3+S125*3+T125*1</f>
        <v>117</v>
      </c>
      <c r="W125" s="53">
        <v>13</v>
      </c>
      <c r="X125" s="72">
        <v>13.2</v>
      </c>
      <c r="Y125" s="104">
        <v>0</v>
      </c>
      <c r="Z125" s="105">
        <f>SUM(J125+V125+Y125)</f>
        <v>259</v>
      </c>
      <c r="AA125" s="15">
        <f>RANK(Z125,$Z$16:$Z$156)</f>
        <v>110</v>
      </c>
    </row>
    <row r="126" spans="1:27" ht="15" customHeight="1" thickBot="1">
      <c r="A126" s="31" t="s">
        <v>42</v>
      </c>
      <c r="B126" s="31" t="s">
        <v>30</v>
      </c>
      <c r="C126" s="34">
        <v>4</v>
      </c>
      <c r="D126" s="7">
        <v>7</v>
      </c>
      <c r="E126" s="7">
        <v>3</v>
      </c>
      <c r="F126" s="7"/>
      <c r="G126" s="7">
        <v>1</v>
      </c>
      <c r="H126" s="7"/>
      <c r="I126" s="37"/>
      <c r="J126" s="43">
        <f>C126*10+D126*9+E126*8+F126*7+G126*6+H126*5</f>
        <v>133</v>
      </c>
      <c r="K126" s="48">
        <v>1</v>
      </c>
      <c r="L126" s="28">
        <v>1</v>
      </c>
      <c r="M126" s="28">
        <v>4</v>
      </c>
      <c r="N126" s="28">
        <v>4</v>
      </c>
      <c r="O126" s="28">
        <v>3</v>
      </c>
      <c r="P126" s="28">
        <v>2</v>
      </c>
      <c r="Q126" s="28"/>
      <c r="R126" s="28"/>
      <c r="S126" s="28"/>
      <c r="T126" s="28"/>
      <c r="U126" s="49"/>
      <c r="V126" s="58">
        <f>K126*10+L126*9+M126*8+N126*7+O126*6+P126*5+Q126*4+R126*3+S126*3+T126*1</f>
        <v>107</v>
      </c>
      <c r="W126" s="53">
        <v>32</v>
      </c>
      <c r="X126" s="72">
        <v>14.99</v>
      </c>
      <c r="Y126" s="104">
        <f>SUM(W126-X126)</f>
        <v>17.009999999999998</v>
      </c>
      <c r="Z126" s="105">
        <f>SUM(J126+V126+Y126)</f>
        <v>257.01</v>
      </c>
      <c r="AA126" s="15">
        <f>RANK(Z126,$Z$16:$Z$156)</f>
        <v>111</v>
      </c>
    </row>
    <row r="127" spans="1:27" ht="15" customHeight="1" thickBot="1">
      <c r="A127" s="31" t="s">
        <v>154</v>
      </c>
      <c r="B127" s="31" t="s">
        <v>127</v>
      </c>
      <c r="C127" s="34">
        <v>3</v>
      </c>
      <c r="D127" s="7">
        <v>9</v>
      </c>
      <c r="E127" s="7">
        <v>2</v>
      </c>
      <c r="F127" s="7"/>
      <c r="G127" s="7"/>
      <c r="H127" s="7"/>
      <c r="I127" s="37">
        <v>1</v>
      </c>
      <c r="J127" s="43">
        <f>C127*10+D127*9+E127*8+F127*7+G127*6+H127*5</f>
        <v>127</v>
      </c>
      <c r="K127" s="48">
        <v>1</v>
      </c>
      <c r="L127" s="28">
        <v>5</v>
      </c>
      <c r="M127" s="28">
        <v>2</v>
      </c>
      <c r="N127" s="28">
        <v>2</v>
      </c>
      <c r="O127" s="28">
        <v>2</v>
      </c>
      <c r="P127" s="28">
        <v>3</v>
      </c>
      <c r="Q127" s="28"/>
      <c r="R127" s="28"/>
      <c r="S127" s="28"/>
      <c r="T127" s="28"/>
      <c r="U127" s="49"/>
      <c r="V127" s="58">
        <f>K127*10+L127*9+M127*8+N127*7+O127*6+P127*5+Q127*4+R127*3+S127*3+T127*1</f>
        <v>112</v>
      </c>
      <c r="W127" s="53">
        <v>34</v>
      </c>
      <c r="X127" s="72">
        <v>16.38</v>
      </c>
      <c r="Y127" s="104">
        <f>SUM(W127-X127)</f>
        <v>17.62</v>
      </c>
      <c r="Z127" s="105">
        <f>SUM(J127+V127+Y127)</f>
        <v>256.62</v>
      </c>
      <c r="AA127" s="15">
        <f>RANK(Z127,$Z$16:$Z$156)</f>
        <v>112</v>
      </c>
    </row>
    <row r="128" spans="1:27" ht="15" customHeight="1" thickBot="1">
      <c r="A128" s="31" t="s">
        <v>171</v>
      </c>
      <c r="B128" s="31" t="s">
        <v>160</v>
      </c>
      <c r="C128" s="34"/>
      <c r="D128" s="7">
        <v>5</v>
      </c>
      <c r="E128" s="7">
        <v>8</v>
      </c>
      <c r="F128" s="7">
        <v>1</v>
      </c>
      <c r="G128" s="7">
        <v>1</v>
      </c>
      <c r="H128" s="7"/>
      <c r="I128" s="37"/>
      <c r="J128" s="43">
        <f>C128*10+D128*9+E128*8+F128*7+G128*6+H128*5</f>
        <v>122</v>
      </c>
      <c r="K128" s="48">
        <v>1</v>
      </c>
      <c r="L128" s="28">
        <v>1</v>
      </c>
      <c r="M128" s="28">
        <v>4</v>
      </c>
      <c r="N128" s="28">
        <v>3</v>
      </c>
      <c r="O128" s="28">
        <v>2</v>
      </c>
      <c r="P128" s="28">
        <v>1</v>
      </c>
      <c r="Q128" s="28">
        <v>3</v>
      </c>
      <c r="R128" s="28"/>
      <c r="S128" s="28"/>
      <c r="T128" s="28"/>
      <c r="U128" s="49"/>
      <c r="V128" s="58">
        <f>K128*10+L128*9+M128*8+N128*7+O128*6+P128*5+Q128*4+R128*3+S128*3+T128*1</f>
        <v>101</v>
      </c>
      <c r="W128" s="53">
        <v>46</v>
      </c>
      <c r="X128" s="72">
        <v>14</v>
      </c>
      <c r="Y128" s="104">
        <f>SUM(W128-X128)</f>
        <v>32</v>
      </c>
      <c r="Z128" s="105">
        <f>SUM(J128+V128+Y128)</f>
        <v>255</v>
      </c>
      <c r="AA128" s="15">
        <f>RANK(Z128,$Z$16:$Z$156)</f>
        <v>113</v>
      </c>
    </row>
    <row r="129" spans="1:27" ht="15" customHeight="1" thickBot="1">
      <c r="A129" s="31" t="s">
        <v>94</v>
      </c>
      <c r="B129" s="31" t="s">
        <v>79</v>
      </c>
      <c r="C129" s="34">
        <v>1</v>
      </c>
      <c r="D129" s="7">
        <v>10</v>
      </c>
      <c r="E129" s="7">
        <v>2</v>
      </c>
      <c r="F129" s="7">
        <v>2</v>
      </c>
      <c r="G129" s="7"/>
      <c r="H129" s="7"/>
      <c r="I129" s="37"/>
      <c r="J129" s="43">
        <f>C129*10+D129*9+E129*8+F129*7+G129*6+H129*5</f>
        <v>130</v>
      </c>
      <c r="K129" s="48"/>
      <c r="L129" s="28">
        <v>1</v>
      </c>
      <c r="M129" s="28">
        <v>3</v>
      </c>
      <c r="N129" s="28">
        <v>4</v>
      </c>
      <c r="O129" s="28">
        <v>4</v>
      </c>
      <c r="P129" s="28">
        <v>1</v>
      </c>
      <c r="Q129" s="28">
        <v>1</v>
      </c>
      <c r="R129" s="28"/>
      <c r="S129" s="28">
        <v>1</v>
      </c>
      <c r="T129" s="28"/>
      <c r="U129" s="49"/>
      <c r="V129" s="58">
        <f>K129*10+L129*9+M129*8+N129*7+O129*6+P129*5+Q129*4+R129*3+S129*3+T129*1</f>
        <v>97</v>
      </c>
      <c r="W129" s="53">
        <v>43</v>
      </c>
      <c r="X129" s="72">
        <v>19.04</v>
      </c>
      <c r="Y129" s="104">
        <f>SUM(W129-X129)</f>
        <v>23.96</v>
      </c>
      <c r="Z129" s="105">
        <f>SUM(J129+V129+Y129)</f>
        <v>250.96</v>
      </c>
      <c r="AA129" s="15">
        <f>RANK(Z129,$Z$16:$Z$156)</f>
        <v>114</v>
      </c>
    </row>
    <row r="130" spans="1:27" ht="15" customHeight="1" thickBot="1">
      <c r="A130" s="31" t="s">
        <v>179</v>
      </c>
      <c r="B130" s="31" t="s">
        <v>193</v>
      </c>
      <c r="C130" s="34"/>
      <c r="D130" s="7">
        <v>7</v>
      </c>
      <c r="E130" s="7">
        <v>7</v>
      </c>
      <c r="F130" s="7"/>
      <c r="G130" s="7"/>
      <c r="H130" s="7"/>
      <c r="I130" s="37">
        <v>1</v>
      </c>
      <c r="J130" s="43">
        <f>C130*10+D130*9+E130*8+F130*7+G130*6+H130*5</f>
        <v>119</v>
      </c>
      <c r="K130" s="48"/>
      <c r="L130" s="28"/>
      <c r="M130" s="28">
        <v>4</v>
      </c>
      <c r="N130" s="28">
        <v>3</v>
      </c>
      <c r="O130" s="28">
        <v>4</v>
      </c>
      <c r="P130" s="28">
        <v>2</v>
      </c>
      <c r="Q130" s="28">
        <v>1</v>
      </c>
      <c r="R130" s="28">
        <v>1</v>
      </c>
      <c r="S130" s="28"/>
      <c r="T130" s="28"/>
      <c r="U130" s="49"/>
      <c r="V130" s="58">
        <f>K130*10+L130*9+M130*8+N130*7+O130*6+P130*5+Q130*4+R130*3+S130*3+T130*1</f>
        <v>94</v>
      </c>
      <c r="W130" s="53">
        <v>55</v>
      </c>
      <c r="X130" s="72">
        <v>17.11</v>
      </c>
      <c r="Y130" s="104">
        <f>SUM(W130-X130)</f>
        <v>37.89</v>
      </c>
      <c r="Z130" s="105">
        <f>SUM(J130+V130+Y130)</f>
        <v>250.89</v>
      </c>
      <c r="AA130" s="15">
        <f>RANK(Z130,$Z$16:$Z$156)</f>
        <v>115</v>
      </c>
    </row>
    <row r="131" spans="1:27" ht="15" customHeight="1" thickBot="1">
      <c r="A131" s="31" t="s">
        <v>85</v>
      </c>
      <c r="B131" s="31" t="s">
        <v>86</v>
      </c>
      <c r="C131" s="34">
        <v>7</v>
      </c>
      <c r="D131" s="7">
        <v>6</v>
      </c>
      <c r="E131" s="7">
        <v>1</v>
      </c>
      <c r="F131" s="7"/>
      <c r="G131" s="7">
        <v>1</v>
      </c>
      <c r="H131" s="7"/>
      <c r="I131" s="37"/>
      <c r="J131" s="43">
        <f>C131*10+D131*9+E131*8+F131*7+G131*6+H131*5</f>
        <v>138</v>
      </c>
      <c r="K131" s="48">
        <v>1</v>
      </c>
      <c r="L131" s="28"/>
      <c r="M131" s="28">
        <v>4</v>
      </c>
      <c r="N131" s="28">
        <v>1</v>
      </c>
      <c r="O131" s="28">
        <v>5</v>
      </c>
      <c r="P131" s="28">
        <v>2</v>
      </c>
      <c r="Q131" s="28"/>
      <c r="R131" s="28">
        <v>1</v>
      </c>
      <c r="S131" s="28">
        <v>1</v>
      </c>
      <c r="T131" s="28"/>
      <c r="U131" s="49"/>
      <c r="V131" s="58">
        <f>K131*10+L131*9+M131*8+N131*7+O131*6+P131*5+Q131*4+R131*3+S131*3+T131*1</f>
        <v>95</v>
      </c>
      <c r="W131" s="53">
        <v>30</v>
      </c>
      <c r="X131" s="72">
        <v>16.89</v>
      </c>
      <c r="Y131" s="104">
        <f>SUM(W131-X131)</f>
        <v>13.11</v>
      </c>
      <c r="Z131" s="105">
        <f>SUM(J131+V131+Y131)</f>
        <v>246.11</v>
      </c>
      <c r="AA131" s="15">
        <f>RANK(Z131,$Z$16:$Z$156)</f>
        <v>116</v>
      </c>
    </row>
    <row r="132" spans="1:27" ht="15" customHeight="1" thickBot="1">
      <c r="A132" s="31" t="s">
        <v>155</v>
      </c>
      <c r="B132" s="31" t="s">
        <v>138</v>
      </c>
      <c r="C132" s="34">
        <v>3</v>
      </c>
      <c r="D132" s="7">
        <v>6</v>
      </c>
      <c r="E132" s="7">
        <v>4</v>
      </c>
      <c r="F132" s="7">
        <v>1</v>
      </c>
      <c r="G132" s="7"/>
      <c r="H132" s="7"/>
      <c r="I132" s="37">
        <v>1</v>
      </c>
      <c r="J132" s="43">
        <f>C132*10+D132*9+E132*8+F132*7+G132*6+H132*5</f>
        <v>123</v>
      </c>
      <c r="K132" s="48"/>
      <c r="L132" s="28">
        <v>6</v>
      </c>
      <c r="M132" s="28">
        <v>1</v>
      </c>
      <c r="N132" s="28">
        <v>3</v>
      </c>
      <c r="O132" s="28">
        <v>1</v>
      </c>
      <c r="P132" s="28">
        <v>2</v>
      </c>
      <c r="Q132" s="28">
        <v>1</v>
      </c>
      <c r="R132" s="28">
        <v>1</v>
      </c>
      <c r="S132" s="28"/>
      <c r="T132" s="28"/>
      <c r="U132" s="49"/>
      <c r="V132" s="58">
        <f>K132*10+L132*9+M132*8+N132*7+O132*6+P132*5+Q132*4+R132*3+S132*3+T132*1</f>
        <v>106</v>
      </c>
      <c r="W132" s="53">
        <v>34</v>
      </c>
      <c r="X132" s="72">
        <v>17.96</v>
      </c>
      <c r="Y132" s="104">
        <f>SUM(W132-X132)</f>
        <v>16.04</v>
      </c>
      <c r="Z132" s="105">
        <f>SUM(J132+V132+Y132)</f>
        <v>245.04</v>
      </c>
      <c r="AA132" s="15">
        <f>RANK(Z132,$Z$16:$Z$156)</f>
        <v>117</v>
      </c>
    </row>
    <row r="133" spans="1:27" ht="15" customHeight="1" thickBot="1">
      <c r="A133" s="31" t="s">
        <v>114</v>
      </c>
      <c r="B133" s="31" t="s">
        <v>108</v>
      </c>
      <c r="C133" s="34">
        <v>4</v>
      </c>
      <c r="D133" s="7">
        <v>7</v>
      </c>
      <c r="E133" s="7">
        <v>3</v>
      </c>
      <c r="F133" s="7"/>
      <c r="G133" s="7">
        <v>1</v>
      </c>
      <c r="H133" s="7"/>
      <c r="I133" s="37"/>
      <c r="J133" s="43">
        <f>C133*10+D133*9+E133*8+F133*7+G133*6+H133*5</f>
        <v>133</v>
      </c>
      <c r="K133" s="48"/>
      <c r="L133" s="28"/>
      <c r="M133" s="28">
        <v>4</v>
      </c>
      <c r="N133" s="28">
        <v>3</v>
      </c>
      <c r="O133" s="28">
        <v>4</v>
      </c>
      <c r="P133" s="28">
        <v>1</v>
      </c>
      <c r="Q133" s="28">
        <v>2</v>
      </c>
      <c r="R133" s="28"/>
      <c r="S133" s="28">
        <v>1</v>
      </c>
      <c r="T133" s="28"/>
      <c r="U133" s="49"/>
      <c r="V133" s="58">
        <f>K133*10+L133*9+M133*8+N133*7+O133*6+P133*5+Q133*4+R133*3+S133*3+T133*1</f>
        <v>93</v>
      </c>
      <c r="W133" s="53">
        <v>50</v>
      </c>
      <c r="X133" s="72">
        <v>33.02</v>
      </c>
      <c r="Y133" s="104">
        <f>SUM(W133-X133)</f>
        <v>16.979999999999997</v>
      </c>
      <c r="Z133" s="105">
        <f>SUM(J133+V133+Y133)</f>
        <v>242.98</v>
      </c>
      <c r="AA133" s="15">
        <f>RANK(Z133,$Z$16:$Z$156)</f>
        <v>118</v>
      </c>
    </row>
    <row r="134" spans="1:27" ht="15" customHeight="1" thickBot="1">
      <c r="A134" s="31" t="s">
        <v>115</v>
      </c>
      <c r="B134" s="31" t="s">
        <v>108</v>
      </c>
      <c r="C134" s="34">
        <v>2</v>
      </c>
      <c r="D134" s="7">
        <v>3</v>
      </c>
      <c r="E134" s="7">
        <v>5</v>
      </c>
      <c r="F134" s="7">
        <v>1</v>
      </c>
      <c r="G134" s="7">
        <v>1</v>
      </c>
      <c r="H134" s="7">
        <v>1</v>
      </c>
      <c r="I134" s="37">
        <v>2</v>
      </c>
      <c r="J134" s="43">
        <f>C134*10+D134*9+E134*8+F134*7+G134*6+H134*5</f>
        <v>105</v>
      </c>
      <c r="K134" s="48">
        <v>2</v>
      </c>
      <c r="L134" s="28">
        <v>3</v>
      </c>
      <c r="M134" s="28">
        <v>1</v>
      </c>
      <c r="N134" s="28">
        <v>3</v>
      </c>
      <c r="O134" s="28">
        <v>2</v>
      </c>
      <c r="P134" s="28"/>
      <c r="Q134" s="28">
        <v>2</v>
      </c>
      <c r="R134" s="28">
        <v>2</v>
      </c>
      <c r="S134" s="28"/>
      <c r="T134" s="28"/>
      <c r="U134" s="49"/>
      <c r="V134" s="58">
        <f>K134*10+L134*9+M134*8+N134*7+O134*6+P134*5+Q134*4+R134*3+S134*3+T134*1</f>
        <v>102</v>
      </c>
      <c r="W134" s="53">
        <v>58</v>
      </c>
      <c r="X134" s="72">
        <v>22.94</v>
      </c>
      <c r="Y134" s="104">
        <f>SUM(W134-X134)</f>
        <v>35.06</v>
      </c>
      <c r="Z134" s="105">
        <f>SUM(J134+V134+Y134)</f>
        <v>242.06</v>
      </c>
      <c r="AA134" s="15">
        <f>RANK(Z134,$Z$16:$Z$156)</f>
        <v>119</v>
      </c>
    </row>
    <row r="135" spans="1:27" ht="15" customHeight="1" thickBot="1">
      <c r="A135" s="31" t="s">
        <v>116</v>
      </c>
      <c r="B135" s="31" t="s">
        <v>108</v>
      </c>
      <c r="C135" s="34">
        <v>2</v>
      </c>
      <c r="D135" s="7">
        <v>8</v>
      </c>
      <c r="E135" s="7">
        <v>4</v>
      </c>
      <c r="F135" s="7"/>
      <c r="G135" s="7"/>
      <c r="H135" s="7"/>
      <c r="I135" s="37">
        <v>1</v>
      </c>
      <c r="J135" s="43">
        <f>C135*10+D135*9+E135*8+F135*7+G135*6+H135*5</f>
        <v>124</v>
      </c>
      <c r="K135" s="48">
        <v>1</v>
      </c>
      <c r="L135" s="28">
        <v>3</v>
      </c>
      <c r="M135" s="28">
        <v>3</v>
      </c>
      <c r="N135" s="28"/>
      <c r="O135" s="28">
        <v>4</v>
      </c>
      <c r="P135" s="28">
        <v>1</v>
      </c>
      <c r="Q135" s="28"/>
      <c r="R135" s="28">
        <v>3</v>
      </c>
      <c r="S135" s="28"/>
      <c r="T135" s="28"/>
      <c r="U135" s="49"/>
      <c r="V135" s="58">
        <f>K135*10+L135*9+M135*8+N135*7+O135*6+P135*5+Q135*4+R135*3+S135*3+T135*1</f>
        <v>99</v>
      </c>
      <c r="W135" s="53">
        <v>42</v>
      </c>
      <c r="X135" s="72">
        <v>26.92</v>
      </c>
      <c r="Y135" s="104">
        <f>SUM(W135-X135)</f>
        <v>15.079999999999998</v>
      </c>
      <c r="Z135" s="105">
        <f>SUM(J135+V135+Y135)</f>
        <v>238.07999999999998</v>
      </c>
      <c r="AA135" s="15">
        <f>RANK(Z135,$Z$16:$Z$156)</f>
        <v>120</v>
      </c>
    </row>
    <row r="136" spans="1:27" ht="15" customHeight="1" thickBot="1">
      <c r="A136" s="31" t="s">
        <v>43</v>
      </c>
      <c r="B136" s="31" t="s">
        <v>30</v>
      </c>
      <c r="C136" s="34"/>
      <c r="D136" s="7">
        <v>8</v>
      </c>
      <c r="E136" s="7">
        <v>5</v>
      </c>
      <c r="F136" s="7">
        <v>2</v>
      </c>
      <c r="G136" s="7"/>
      <c r="H136" s="7"/>
      <c r="I136" s="37"/>
      <c r="J136" s="43">
        <f>C136*10+D136*9+E136*8+F136*7+G136*6+H136*5</f>
        <v>126</v>
      </c>
      <c r="K136" s="48">
        <v>1</v>
      </c>
      <c r="L136" s="28">
        <v>4</v>
      </c>
      <c r="M136" s="28">
        <v>2</v>
      </c>
      <c r="N136" s="28">
        <v>4</v>
      </c>
      <c r="O136" s="28">
        <v>2</v>
      </c>
      <c r="P136" s="28">
        <v>1</v>
      </c>
      <c r="Q136" s="28"/>
      <c r="R136" s="28"/>
      <c r="S136" s="28">
        <v>1</v>
      </c>
      <c r="T136" s="28"/>
      <c r="U136" s="49"/>
      <c r="V136" s="58">
        <f>K136*10+L136*9+M136*8+N136*7+O136*6+P136*5+Q136*4+R136*3+S136*3+T136*1</f>
        <v>110</v>
      </c>
      <c r="W136" s="53">
        <v>10</v>
      </c>
      <c r="X136" s="72">
        <v>14.88</v>
      </c>
      <c r="Y136" s="104">
        <v>0</v>
      </c>
      <c r="Z136" s="105">
        <f>SUM(J136+V136+Y136)</f>
        <v>236</v>
      </c>
      <c r="AA136" s="15">
        <f>RANK(Z136,$Z$16:$Z$156)</f>
        <v>121</v>
      </c>
    </row>
    <row r="137" spans="1:27" ht="15" customHeight="1" thickBot="1">
      <c r="A137" s="31" t="s">
        <v>169</v>
      </c>
      <c r="B137" s="31" t="s">
        <v>170</v>
      </c>
      <c r="C137" s="34">
        <v>4</v>
      </c>
      <c r="D137" s="7">
        <v>5</v>
      </c>
      <c r="E137" s="7">
        <v>4</v>
      </c>
      <c r="F137" s="7">
        <v>1</v>
      </c>
      <c r="G137" s="7">
        <v>1</v>
      </c>
      <c r="H137" s="7"/>
      <c r="I137" s="37"/>
      <c r="J137" s="43">
        <f>C137*10+D137*9+E137*8+F137*7+G137*6+H137*5</f>
        <v>130</v>
      </c>
      <c r="K137" s="48"/>
      <c r="L137" s="28">
        <v>2</v>
      </c>
      <c r="M137" s="28">
        <v>2</v>
      </c>
      <c r="N137" s="28">
        <v>5</v>
      </c>
      <c r="O137" s="28">
        <v>1</v>
      </c>
      <c r="P137" s="28">
        <v>2</v>
      </c>
      <c r="Q137" s="28">
        <v>1</v>
      </c>
      <c r="R137" s="28"/>
      <c r="S137" s="28"/>
      <c r="T137" s="28"/>
      <c r="U137" s="49">
        <v>2</v>
      </c>
      <c r="V137" s="58">
        <f>K137*10+L137*9+M137*8+N137*7+O137*6+P137*5+Q137*4+R137*3+S137*3+T137*1</f>
        <v>89</v>
      </c>
      <c r="W137" s="53">
        <v>54</v>
      </c>
      <c r="X137" s="72">
        <v>38.06</v>
      </c>
      <c r="Y137" s="104">
        <f>SUM(W137-X137)</f>
        <v>15.939999999999998</v>
      </c>
      <c r="Z137" s="105">
        <f>SUM(J137+V137+Y137)</f>
        <v>234.94</v>
      </c>
      <c r="AA137" s="15">
        <f>RANK(Z137,$Z$16:$Z$156)</f>
        <v>122</v>
      </c>
    </row>
    <row r="138" spans="1:27" ht="15" customHeight="1" thickBot="1">
      <c r="A138" s="31" t="s">
        <v>156</v>
      </c>
      <c r="B138" s="31" t="s">
        <v>120</v>
      </c>
      <c r="C138" s="34">
        <v>4</v>
      </c>
      <c r="D138" s="7">
        <v>5</v>
      </c>
      <c r="E138" s="7">
        <v>3</v>
      </c>
      <c r="F138" s="7">
        <v>1</v>
      </c>
      <c r="G138" s="7">
        <v>1</v>
      </c>
      <c r="H138" s="7"/>
      <c r="I138" s="37">
        <v>1</v>
      </c>
      <c r="J138" s="43">
        <f>C138*10+D138*9+E138*8+F138*7+G138*6+H138*5</f>
        <v>122</v>
      </c>
      <c r="K138" s="48">
        <v>1</v>
      </c>
      <c r="L138" s="28"/>
      <c r="M138" s="28">
        <v>2</v>
      </c>
      <c r="N138" s="28">
        <v>1</v>
      </c>
      <c r="O138" s="28">
        <v>4</v>
      </c>
      <c r="P138" s="28">
        <v>3</v>
      </c>
      <c r="Q138" s="28">
        <v>1</v>
      </c>
      <c r="R138" s="28">
        <v>1</v>
      </c>
      <c r="S138" s="28"/>
      <c r="T138" s="28">
        <v>2</v>
      </c>
      <c r="U138" s="49"/>
      <c r="V138" s="58">
        <f>K138*10+L138*9+M138*8+N138*7+O138*6+P138*5+Q138*4+R138*3+S138*3+T138*1</f>
        <v>81</v>
      </c>
      <c r="W138" s="53">
        <v>49</v>
      </c>
      <c r="X138" s="72">
        <v>24.81</v>
      </c>
      <c r="Y138" s="104">
        <f>SUM(W138-X138)</f>
        <v>24.19</v>
      </c>
      <c r="Z138" s="105">
        <f>SUM(J138+V138+Y138)</f>
        <v>227.19</v>
      </c>
      <c r="AA138" s="15">
        <f>RANK(Z138,$Z$16:$Z$156)</f>
        <v>123</v>
      </c>
    </row>
    <row r="139" spans="1:27" ht="15" customHeight="1" thickBot="1">
      <c r="A139" s="31" t="s">
        <v>96</v>
      </c>
      <c r="B139" s="31" t="s">
        <v>86</v>
      </c>
      <c r="C139" s="34"/>
      <c r="D139" s="7">
        <v>8</v>
      </c>
      <c r="E139" s="7">
        <v>5</v>
      </c>
      <c r="F139" s="7">
        <v>2</v>
      </c>
      <c r="G139" s="7"/>
      <c r="H139" s="7"/>
      <c r="I139" s="37"/>
      <c r="J139" s="43">
        <f>C139*10+D139*9+E139*8+F139*7+G139*6+H139*5</f>
        <v>126</v>
      </c>
      <c r="K139" s="48">
        <v>2</v>
      </c>
      <c r="L139" s="28">
        <v>1</v>
      </c>
      <c r="M139" s="28">
        <v>2</v>
      </c>
      <c r="N139" s="28">
        <v>4</v>
      </c>
      <c r="O139" s="28">
        <v>1</v>
      </c>
      <c r="P139" s="28">
        <v>2</v>
      </c>
      <c r="Q139" s="28">
        <v>1</v>
      </c>
      <c r="R139" s="28">
        <v>2</v>
      </c>
      <c r="S139" s="28"/>
      <c r="T139" s="28"/>
      <c r="U139" s="49"/>
      <c r="V139" s="58">
        <f>K139*10+L139*9+M139*8+N139*7+O139*6+P139*5+Q139*4+R139*3+S139*3+T139*1</f>
        <v>99</v>
      </c>
      <c r="W139" s="53">
        <v>23</v>
      </c>
      <c r="X139" s="72">
        <v>24.52</v>
      </c>
      <c r="Y139" s="104">
        <v>0</v>
      </c>
      <c r="Z139" s="105">
        <f>SUM(J139+V139+Y139)</f>
        <v>225</v>
      </c>
      <c r="AA139" s="15">
        <f>RANK(Z139,$Z$16:$Z$156)</f>
        <v>124</v>
      </c>
    </row>
    <row r="140" spans="1:27" ht="15" customHeight="1" thickBot="1">
      <c r="A140" s="31" t="s">
        <v>162</v>
      </c>
      <c r="B140" s="31" t="s">
        <v>164</v>
      </c>
      <c r="C140" s="34">
        <v>4</v>
      </c>
      <c r="D140" s="7">
        <v>4</v>
      </c>
      <c r="E140" s="7">
        <v>5</v>
      </c>
      <c r="F140" s="7">
        <v>1</v>
      </c>
      <c r="G140" s="7">
        <v>1</v>
      </c>
      <c r="H140" s="7"/>
      <c r="I140" s="37"/>
      <c r="J140" s="43">
        <f>C140*10+D140*9+E140*8+F140*7+G140*6+H140*5</f>
        <v>129</v>
      </c>
      <c r="K140" s="48"/>
      <c r="L140" s="28">
        <v>4</v>
      </c>
      <c r="M140" s="28">
        <v>1</v>
      </c>
      <c r="N140" s="28">
        <v>1</v>
      </c>
      <c r="O140" s="28">
        <v>4</v>
      </c>
      <c r="P140" s="28"/>
      <c r="Q140" s="28">
        <v>3</v>
      </c>
      <c r="R140" s="28">
        <v>2</v>
      </c>
      <c r="S140" s="28"/>
      <c r="T140" s="28"/>
      <c r="U140" s="49"/>
      <c r="V140" s="58">
        <f>K140*10+L140*9+M140*8+N140*7+O140*6+P140*5+Q140*4+R140*3+S140*3+T140*1</f>
        <v>93</v>
      </c>
      <c r="W140" s="53">
        <v>34</v>
      </c>
      <c r="X140" s="72">
        <v>35.2</v>
      </c>
      <c r="Y140" s="104">
        <v>0</v>
      </c>
      <c r="Z140" s="105">
        <f>SUM(J140+V140+Y140)</f>
        <v>222</v>
      </c>
      <c r="AA140" s="15">
        <f>RANK(Z140,$Z$16:$Z$156)</f>
        <v>125</v>
      </c>
    </row>
    <row r="141" spans="1:27" ht="15" customHeight="1" thickBot="1">
      <c r="A141" s="31" t="s">
        <v>157</v>
      </c>
      <c r="B141" s="31" t="s">
        <v>120</v>
      </c>
      <c r="C141" s="34">
        <v>3</v>
      </c>
      <c r="D141" s="7">
        <v>3</v>
      </c>
      <c r="E141" s="7">
        <v>6</v>
      </c>
      <c r="F141" s="7">
        <v>1</v>
      </c>
      <c r="G141" s="7">
        <v>1</v>
      </c>
      <c r="H141" s="7"/>
      <c r="I141" s="37">
        <v>1</v>
      </c>
      <c r="J141" s="43">
        <f>C141*10+D141*9+E141*8+F141*7+G141*6+H141*5</f>
        <v>118</v>
      </c>
      <c r="K141" s="48">
        <v>1</v>
      </c>
      <c r="L141" s="28">
        <v>2</v>
      </c>
      <c r="M141" s="28"/>
      <c r="N141" s="28">
        <v>2</v>
      </c>
      <c r="O141" s="28">
        <v>3</v>
      </c>
      <c r="P141" s="28">
        <v>1</v>
      </c>
      <c r="Q141" s="28">
        <v>1</v>
      </c>
      <c r="R141" s="28">
        <v>2</v>
      </c>
      <c r="S141" s="28">
        <v>1</v>
      </c>
      <c r="T141" s="28">
        <v>2</v>
      </c>
      <c r="U141" s="49"/>
      <c r="V141" s="58">
        <f>K141*10+L141*9+M141*8+N141*7+O141*6+P141*5+Q141*4+R141*3+S141*3+T141*1</f>
        <v>80</v>
      </c>
      <c r="W141" s="53">
        <v>39</v>
      </c>
      <c r="X141" s="72">
        <v>18.75</v>
      </c>
      <c r="Y141" s="104">
        <f>SUM(W141-X141)</f>
        <v>20.25</v>
      </c>
      <c r="Z141" s="105">
        <f>SUM(J141+V141+Y141)</f>
        <v>218.25</v>
      </c>
      <c r="AA141" s="15">
        <f>RANK(Z141,$Z$16:$Z$156)</f>
        <v>126</v>
      </c>
    </row>
    <row r="142" spans="1:27" ht="15" customHeight="1" thickBot="1">
      <c r="A142" s="31" t="s">
        <v>59</v>
      </c>
      <c r="B142" s="31" t="s">
        <v>58</v>
      </c>
      <c r="C142" s="34">
        <v>1</v>
      </c>
      <c r="D142" s="7">
        <v>5</v>
      </c>
      <c r="E142" s="7">
        <v>4</v>
      </c>
      <c r="F142" s="7">
        <v>1</v>
      </c>
      <c r="G142" s="7">
        <v>2</v>
      </c>
      <c r="H142" s="7"/>
      <c r="I142" s="37">
        <v>2</v>
      </c>
      <c r="J142" s="43">
        <f>C142*10+D142*9+E142*8+F142*7+G142*6+H142*5</f>
        <v>106</v>
      </c>
      <c r="K142" s="48"/>
      <c r="L142" s="28">
        <v>3</v>
      </c>
      <c r="M142" s="28">
        <v>1</v>
      </c>
      <c r="N142" s="28">
        <v>2</v>
      </c>
      <c r="O142" s="28">
        <v>2</v>
      </c>
      <c r="P142" s="28">
        <v>2</v>
      </c>
      <c r="Q142" s="28">
        <v>1</v>
      </c>
      <c r="R142" s="28">
        <v>1</v>
      </c>
      <c r="S142" s="28">
        <v>2</v>
      </c>
      <c r="T142" s="28"/>
      <c r="U142" s="49">
        <v>1</v>
      </c>
      <c r="V142" s="58">
        <f>K142*10+L142*9+M142*8+N142*7+O142*6+P142*5+Q142*4+R142*3+S142*3+T142*1</f>
        <v>84</v>
      </c>
      <c r="W142" s="53">
        <v>43</v>
      </c>
      <c r="X142" s="72">
        <v>16.9</v>
      </c>
      <c r="Y142" s="104">
        <f>SUM(W142-X142)</f>
        <v>26.1</v>
      </c>
      <c r="Z142" s="105">
        <f>SUM(J142+V142+Y142)</f>
        <v>216.1</v>
      </c>
      <c r="AA142" s="15">
        <f>RANK(Z142,$Z$16:$Z$156)</f>
        <v>127</v>
      </c>
    </row>
    <row r="143" spans="1:27" ht="15" customHeight="1" thickBot="1">
      <c r="A143" s="31" t="s">
        <v>65</v>
      </c>
      <c r="B143" s="31" t="s">
        <v>58</v>
      </c>
      <c r="C143" s="34">
        <v>2</v>
      </c>
      <c r="D143" s="7">
        <v>4</v>
      </c>
      <c r="E143" s="7">
        <v>3</v>
      </c>
      <c r="F143" s="7">
        <v>5</v>
      </c>
      <c r="G143" s="7">
        <v>1</v>
      </c>
      <c r="H143" s="7"/>
      <c r="I143" s="37"/>
      <c r="J143" s="43">
        <f>C143*10+D143*9+E143*8+F143*7+G143*6+H143*5</f>
        <v>121</v>
      </c>
      <c r="K143" s="48"/>
      <c r="L143" s="28">
        <v>1</v>
      </c>
      <c r="M143" s="28"/>
      <c r="N143" s="28">
        <v>1</v>
      </c>
      <c r="O143" s="28">
        <v>5</v>
      </c>
      <c r="P143" s="28">
        <v>4</v>
      </c>
      <c r="Q143" s="28">
        <v>2</v>
      </c>
      <c r="R143" s="28"/>
      <c r="S143" s="28">
        <v>1</v>
      </c>
      <c r="T143" s="28"/>
      <c r="U143" s="49">
        <v>1</v>
      </c>
      <c r="V143" s="58">
        <f>K143*10+L143*9+M143*8+N143*7+O143*6+P143*5+Q143*4+R143*3+S143*3+T143*1</f>
        <v>77</v>
      </c>
      <c r="W143" s="53">
        <v>42</v>
      </c>
      <c r="X143" s="72">
        <v>24.93</v>
      </c>
      <c r="Y143" s="104">
        <f>SUM(W143-X143)</f>
        <v>17.07</v>
      </c>
      <c r="Z143" s="105">
        <f>SUM(J143+V143+Y143)</f>
        <v>215.07</v>
      </c>
      <c r="AA143" s="15">
        <f>RANK(Z143,$Z$16:$Z$156)</f>
        <v>128</v>
      </c>
    </row>
    <row r="144" spans="1:27" ht="15" customHeight="1" thickBot="1">
      <c r="A144" s="31" t="s">
        <v>97</v>
      </c>
      <c r="B144" s="31" t="s">
        <v>74</v>
      </c>
      <c r="C144" s="34">
        <v>2</v>
      </c>
      <c r="D144" s="7">
        <v>5</v>
      </c>
      <c r="E144" s="7">
        <v>1</v>
      </c>
      <c r="F144" s="7">
        <v>3</v>
      </c>
      <c r="G144" s="7">
        <v>3</v>
      </c>
      <c r="H144" s="7"/>
      <c r="I144" s="37">
        <v>1</v>
      </c>
      <c r="J144" s="43">
        <f>C144*10+D144*9+E144*8+F144*7+G144*6+H144*5</f>
        <v>112</v>
      </c>
      <c r="K144" s="48">
        <v>1</v>
      </c>
      <c r="L144" s="28">
        <v>1</v>
      </c>
      <c r="M144" s="28">
        <v>2</v>
      </c>
      <c r="N144" s="28">
        <v>2</v>
      </c>
      <c r="O144" s="28">
        <v>2</v>
      </c>
      <c r="P144" s="28">
        <v>1</v>
      </c>
      <c r="Q144" s="28">
        <v>1</v>
      </c>
      <c r="R144" s="28">
        <v>2</v>
      </c>
      <c r="S144" s="28">
        <v>2</v>
      </c>
      <c r="T144" s="28"/>
      <c r="U144" s="49">
        <v>1</v>
      </c>
      <c r="V144" s="58">
        <f>K144*10+L144*9+M144*8+N144*7+O144*6+P144*5+Q144*4+R144*3+S144*3+T144*1</f>
        <v>82</v>
      </c>
      <c r="W144" s="53">
        <v>29</v>
      </c>
      <c r="X144" s="72">
        <v>20</v>
      </c>
      <c r="Y144" s="104">
        <f>SUM(W144-X144)</f>
        <v>9</v>
      </c>
      <c r="Z144" s="105">
        <f>SUM(J144+V144+Y144)</f>
        <v>203</v>
      </c>
      <c r="AA144" s="15">
        <f>RANK(Z144,$Z$16:$Z$156)</f>
        <v>129</v>
      </c>
    </row>
    <row r="145" spans="1:27" ht="15" customHeight="1" thickBot="1">
      <c r="A145" s="31" t="s">
        <v>104</v>
      </c>
      <c r="B145" s="31" t="s">
        <v>93</v>
      </c>
      <c r="C145" s="34">
        <v>3</v>
      </c>
      <c r="D145" s="7">
        <v>3</v>
      </c>
      <c r="E145" s="7">
        <v>3</v>
      </c>
      <c r="F145" s="7">
        <v>2</v>
      </c>
      <c r="G145" s="7">
        <v>1</v>
      </c>
      <c r="H145" s="7"/>
      <c r="I145" s="37">
        <v>3</v>
      </c>
      <c r="J145" s="43">
        <f>C145*10+D145*9+E145*8+F145*7+G145*6+H145*5</f>
        <v>101</v>
      </c>
      <c r="K145" s="48">
        <v>1</v>
      </c>
      <c r="L145" s="28">
        <v>1</v>
      </c>
      <c r="M145" s="28">
        <v>1</v>
      </c>
      <c r="N145" s="28">
        <v>1</v>
      </c>
      <c r="O145" s="28">
        <v>2</v>
      </c>
      <c r="P145" s="28">
        <v>2</v>
      </c>
      <c r="Q145" s="28">
        <v>2</v>
      </c>
      <c r="R145" s="28">
        <v>1</v>
      </c>
      <c r="S145" s="28">
        <v>2</v>
      </c>
      <c r="T145" s="28"/>
      <c r="U145" s="49">
        <v>2</v>
      </c>
      <c r="V145" s="58">
        <f>K145*10+L145*9+M145*8+N145*7+O145*6+P145*5+Q145*4+R145*3+S145*3+T145*1</f>
        <v>73</v>
      </c>
      <c r="W145" s="53">
        <v>41</v>
      </c>
      <c r="X145" s="72">
        <v>18.96</v>
      </c>
      <c r="Y145" s="104">
        <f>SUM(W145-X145)</f>
        <v>22.04</v>
      </c>
      <c r="Z145" s="105">
        <f>SUM(J145+V145+Y145)</f>
        <v>196.04</v>
      </c>
      <c r="AA145" s="15">
        <f>RANK(Z145,$Z$16:$Z$156)</f>
        <v>130</v>
      </c>
    </row>
    <row r="146" spans="1:27" ht="15" customHeight="1" thickBot="1">
      <c r="A146" s="31" t="s">
        <v>106</v>
      </c>
      <c r="B146" s="31" t="s">
        <v>93</v>
      </c>
      <c r="C146" s="34">
        <v>1</v>
      </c>
      <c r="D146" s="7">
        <v>3</v>
      </c>
      <c r="E146" s="7">
        <v>8</v>
      </c>
      <c r="F146" s="7"/>
      <c r="G146" s="7">
        <v>1</v>
      </c>
      <c r="H146" s="7"/>
      <c r="I146" s="37">
        <v>2</v>
      </c>
      <c r="J146" s="43">
        <f>C146*10+D146*9+E146*8+F146*7+G146*6+H146*5</f>
        <v>107</v>
      </c>
      <c r="K146" s="48"/>
      <c r="L146" s="28">
        <v>2</v>
      </c>
      <c r="M146" s="28">
        <v>1</v>
      </c>
      <c r="N146" s="28">
        <v>4</v>
      </c>
      <c r="O146" s="28">
        <v>1</v>
      </c>
      <c r="P146" s="28">
        <v>3</v>
      </c>
      <c r="Q146" s="28">
        <v>2</v>
      </c>
      <c r="R146" s="28">
        <v>2</v>
      </c>
      <c r="S146" s="28"/>
      <c r="T146" s="28"/>
      <c r="U146" s="49"/>
      <c r="V146" s="58">
        <f>K146*10+L146*9+M146*8+N146*7+O146*6+P146*5+Q146*4+R146*3+S146*3+T146*1</f>
        <v>89</v>
      </c>
      <c r="W146" s="53">
        <v>17</v>
      </c>
      <c r="X146" s="72">
        <v>19.71</v>
      </c>
      <c r="Y146" s="104">
        <v>0</v>
      </c>
      <c r="Z146" s="105">
        <f>SUM(J146+V146+Y146)</f>
        <v>196</v>
      </c>
      <c r="AA146" s="15">
        <f>RANK(Z146,$Z$16:$Z$156)</f>
        <v>131</v>
      </c>
    </row>
    <row r="147" spans="1:27" ht="15" customHeight="1" thickBot="1">
      <c r="A147" s="31" t="s">
        <v>176</v>
      </c>
      <c r="B147" s="31" t="s">
        <v>164</v>
      </c>
      <c r="C147" s="34">
        <v>2</v>
      </c>
      <c r="D147" s="7">
        <v>3</v>
      </c>
      <c r="E147" s="7">
        <v>2</v>
      </c>
      <c r="F147" s="7">
        <v>2</v>
      </c>
      <c r="G147" s="7">
        <v>4</v>
      </c>
      <c r="H147" s="7"/>
      <c r="I147" s="37">
        <v>2</v>
      </c>
      <c r="J147" s="43">
        <f>C147*10+D147*9+E147*8+F147*7+G147*6+H147*5</f>
        <v>101</v>
      </c>
      <c r="K147" s="48"/>
      <c r="L147" s="28">
        <v>1</v>
      </c>
      <c r="M147" s="28">
        <v>1</v>
      </c>
      <c r="N147" s="28">
        <v>1</v>
      </c>
      <c r="O147" s="28">
        <v>2</v>
      </c>
      <c r="P147" s="28">
        <v>3</v>
      </c>
      <c r="Q147" s="28">
        <v>1</v>
      </c>
      <c r="R147" s="28">
        <v>4</v>
      </c>
      <c r="S147" s="28"/>
      <c r="T147" s="28">
        <v>1</v>
      </c>
      <c r="U147" s="49">
        <v>1</v>
      </c>
      <c r="V147" s="58">
        <f>K147*10+L147*9+M147*8+N147*7+O147*6+P147*5+Q147*4+R147*3+S147*3+T147*1</f>
        <v>68</v>
      </c>
      <c r="W147" s="53">
        <v>36</v>
      </c>
      <c r="X147" s="72">
        <v>16.08</v>
      </c>
      <c r="Y147" s="104">
        <f>SUM(W147-X147)</f>
        <v>19.92</v>
      </c>
      <c r="Z147" s="105">
        <f>SUM(J147+V147+Y147)</f>
        <v>188.92000000000002</v>
      </c>
      <c r="AA147" s="15">
        <f>RANK(Z147,$Z$16:$Z$156)</f>
        <v>132</v>
      </c>
    </row>
    <row r="148" spans="1:27" ht="15" customHeight="1" thickBot="1">
      <c r="A148" s="31" t="s">
        <v>66</v>
      </c>
      <c r="B148" s="31" t="s">
        <v>58</v>
      </c>
      <c r="C148" s="34"/>
      <c r="D148" s="7">
        <v>1</v>
      </c>
      <c r="E148" s="7">
        <v>1</v>
      </c>
      <c r="F148" s="7">
        <v>2</v>
      </c>
      <c r="G148" s="7">
        <v>5</v>
      </c>
      <c r="H148" s="7">
        <v>2</v>
      </c>
      <c r="I148" s="37">
        <v>4</v>
      </c>
      <c r="J148" s="43">
        <f>C148*10+D148*9+E148*8+F148*7+G148*6+H148*5</f>
        <v>71</v>
      </c>
      <c r="K148" s="48">
        <v>2</v>
      </c>
      <c r="L148" s="28">
        <v>1</v>
      </c>
      <c r="M148" s="28"/>
      <c r="N148" s="28">
        <v>3</v>
      </c>
      <c r="O148" s="28">
        <v>2</v>
      </c>
      <c r="P148" s="28">
        <v>3</v>
      </c>
      <c r="Q148" s="28">
        <v>3</v>
      </c>
      <c r="R148" s="28"/>
      <c r="S148" s="28">
        <v>1</v>
      </c>
      <c r="T148" s="28"/>
      <c r="U148" s="49"/>
      <c r="V148" s="58">
        <f>K148*10+L148*9+M148*8+N148*7+O148*6+P148*5+Q148*4+R148*3+S148*3+T148*1</f>
        <v>92</v>
      </c>
      <c r="W148" s="53">
        <v>38</v>
      </c>
      <c r="X148" s="72">
        <v>14.32</v>
      </c>
      <c r="Y148" s="104">
        <f>SUM(W148-X148)</f>
        <v>23.68</v>
      </c>
      <c r="Z148" s="105">
        <f>SUM(J148+V148+Y148)</f>
        <v>186.68</v>
      </c>
      <c r="AA148" s="15">
        <f>RANK(Z148,$Z$16:$Z$156)</f>
        <v>133</v>
      </c>
    </row>
    <row r="149" spans="1:27" ht="15" customHeight="1" thickBot="1">
      <c r="A149" s="31" t="s">
        <v>158</v>
      </c>
      <c r="B149" s="31" t="s">
        <v>122</v>
      </c>
      <c r="C149" s="34">
        <v>3</v>
      </c>
      <c r="D149" s="7">
        <v>6</v>
      </c>
      <c r="E149" s="7">
        <v>3</v>
      </c>
      <c r="F149" s="7"/>
      <c r="G149" s="7">
        <v>1</v>
      </c>
      <c r="H149" s="7">
        <v>1</v>
      </c>
      <c r="I149" s="37">
        <v>1</v>
      </c>
      <c r="J149" s="43">
        <f>C149*10+D149*9+E149*8+F149*7+G149*6+H149*5</f>
        <v>119</v>
      </c>
      <c r="K149" s="48"/>
      <c r="L149" s="28">
        <v>1</v>
      </c>
      <c r="M149" s="28">
        <v>2</v>
      </c>
      <c r="N149" s="28">
        <v>1</v>
      </c>
      <c r="O149" s="28">
        <v>2</v>
      </c>
      <c r="P149" s="28">
        <v>2</v>
      </c>
      <c r="Q149" s="28">
        <v>1</v>
      </c>
      <c r="R149" s="28"/>
      <c r="S149" s="28"/>
      <c r="T149" s="28">
        <v>1</v>
      </c>
      <c r="U149" s="49">
        <v>5</v>
      </c>
      <c r="V149" s="58">
        <f>K149*10+L149*9+M149*8+N149*7+O149*6+P149*5+Q149*4+R149*3+S149*3+T149*1</f>
        <v>59</v>
      </c>
      <c r="W149" s="53">
        <v>2</v>
      </c>
      <c r="X149" s="72">
        <v>15.28</v>
      </c>
      <c r="Y149" s="104">
        <v>0</v>
      </c>
      <c r="Z149" s="105">
        <f>SUM(J149+V149+Y149)</f>
        <v>178</v>
      </c>
      <c r="AA149" s="15">
        <f>RANK(Z149,$Z$16:$Z$156)</f>
        <v>134</v>
      </c>
    </row>
    <row r="150" spans="1:27" ht="15" customHeight="1" thickBot="1">
      <c r="A150" s="31" t="s">
        <v>54</v>
      </c>
      <c r="B150" s="31" t="s">
        <v>117</v>
      </c>
      <c r="C150" s="34">
        <v>1</v>
      </c>
      <c r="D150" s="7">
        <v>3</v>
      </c>
      <c r="E150" s="7">
        <v>2</v>
      </c>
      <c r="F150" s="7">
        <v>1</v>
      </c>
      <c r="G150" s="7"/>
      <c r="H150" s="7">
        <v>1</v>
      </c>
      <c r="I150" s="37">
        <v>7</v>
      </c>
      <c r="J150" s="43">
        <f>C150*10+D150*9+E150*8+F150*7+G150*6+H150*5</f>
        <v>65</v>
      </c>
      <c r="K150" s="48"/>
      <c r="L150" s="28"/>
      <c r="M150" s="28"/>
      <c r="N150" s="28">
        <v>1</v>
      </c>
      <c r="O150" s="28">
        <v>5</v>
      </c>
      <c r="P150" s="28">
        <v>4</v>
      </c>
      <c r="Q150" s="28">
        <v>1</v>
      </c>
      <c r="R150" s="28"/>
      <c r="S150" s="28">
        <v>1</v>
      </c>
      <c r="T150" s="28"/>
      <c r="U150" s="49">
        <v>3</v>
      </c>
      <c r="V150" s="58">
        <f>K150*10+L150*9+M150*8+N150*7+O150*6+P150*5+Q150*4+R150*3+S150*3+T150*1</f>
        <v>64</v>
      </c>
      <c r="W150" s="53">
        <v>15</v>
      </c>
      <c r="X150" s="72">
        <v>18.05</v>
      </c>
      <c r="Y150" s="104">
        <v>0</v>
      </c>
      <c r="Z150" s="105">
        <f>SUM(J150+V150+Y150)</f>
        <v>129</v>
      </c>
      <c r="AA150" s="15">
        <f>RANK(Z150,$Z$16:$Z$156)</f>
        <v>135</v>
      </c>
    </row>
    <row r="151" spans="1:27" ht="15" customHeight="1" thickBot="1">
      <c r="A151" s="31" t="s">
        <v>102</v>
      </c>
      <c r="B151" s="31" t="s">
        <v>93</v>
      </c>
      <c r="C151" s="34">
        <v>1</v>
      </c>
      <c r="D151" s="7">
        <v>1</v>
      </c>
      <c r="E151" s="7">
        <v>3</v>
      </c>
      <c r="F151" s="7">
        <v>3</v>
      </c>
      <c r="G151" s="7"/>
      <c r="H151" s="7"/>
      <c r="I151" s="37">
        <v>7</v>
      </c>
      <c r="J151" s="43">
        <f>C151*10+D151*9+E151*8+F151*7+G151*6+H151*5</f>
        <v>64</v>
      </c>
      <c r="K151" s="48"/>
      <c r="L151" s="28">
        <v>2</v>
      </c>
      <c r="M151" s="28"/>
      <c r="N151" s="28"/>
      <c r="O151" s="28">
        <v>2</v>
      </c>
      <c r="P151" s="28"/>
      <c r="Q151" s="28">
        <v>2</v>
      </c>
      <c r="R151" s="28">
        <v>2</v>
      </c>
      <c r="S151" s="28">
        <v>1</v>
      </c>
      <c r="T151" s="28"/>
      <c r="U151" s="49"/>
      <c r="V151" s="58">
        <f>K151*10+L151*9+M151*8+N151*7+O151*6+P151*5+Q151*4+R151*3+S151*3+T151*1</f>
        <v>47</v>
      </c>
      <c r="W151" s="53">
        <v>1</v>
      </c>
      <c r="X151" s="72">
        <v>16.94</v>
      </c>
      <c r="Y151" s="104">
        <v>0</v>
      </c>
      <c r="Z151" s="105">
        <f>SUM(J151+V151+Y151)</f>
        <v>111</v>
      </c>
      <c r="AA151" s="15">
        <f>RANK(Z151,$Z$16:$Z$156)</f>
        <v>136</v>
      </c>
    </row>
    <row r="152" spans="1:27" ht="15" customHeight="1" thickBot="1">
      <c r="A152" s="32"/>
      <c r="B152" s="32"/>
      <c r="C152" s="34"/>
      <c r="D152" s="7"/>
      <c r="E152" s="7"/>
      <c r="F152" s="7"/>
      <c r="G152" s="7"/>
      <c r="H152" s="7"/>
      <c r="I152" s="37"/>
      <c r="J152" s="43">
        <f>C152*10+D152*9+E152*8+F152*7+G152*6+H152*5</f>
        <v>0</v>
      </c>
      <c r="K152" s="48"/>
      <c r="L152" s="28"/>
      <c r="M152" s="28"/>
      <c r="N152" s="28"/>
      <c r="O152" s="28"/>
      <c r="P152" s="28"/>
      <c r="Q152" s="28"/>
      <c r="R152" s="28"/>
      <c r="S152" s="28"/>
      <c r="T152" s="28"/>
      <c r="U152" s="49"/>
      <c r="V152" s="58">
        <f>K152*10+L152*9+M152*8+N152*7+O152*6+P152*5+Q152*4+R152*3+S152*3+T152*1</f>
        <v>0</v>
      </c>
      <c r="W152" s="53"/>
      <c r="X152" s="72"/>
      <c r="Y152" s="62">
        <f>SUM(W152-X152)</f>
        <v>0</v>
      </c>
      <c r="Z152" s="60">
        <f>SUM(J152+V152+Y152)</f>
        <v>0</v>
      </c>
      <c r="AA152" s="15">
        <f>RANK(Z152,$Z$16:$Z$156)</f>
        <v>137</v>
      </c>
    </row>
    <row r="153" spans="1:27" ht="15" customHeight="1" thickBot="1">
      <c r="A153" s="32"/>
      <c r="B153" s="32"/>
      <c r="C153" s="34"/>
      <c r="D153" s="7"/>
      <c r="E153" s="7"/>
      <c r="F153" s="7"/>
      <c r="G153" s="7"/>
      <c r="H153" s="7"/>
      <c r="I153" s="37"/>
      <c r="J153" s="43">
        <f>C153*10+D153*9+E153*8+F153*7+G153*6+H153*5</f>
        <v>0</v>
      </c>
      <c r="K153" s="48"/>
      <c r="L153" s="28"/>
      <c r="M153" s="28"/>
      <c r="N153" s="28"/>
      <c r="O153" s="28"/>
      <c r="P153" s="28"/>
      <c r="Q153" s="28"/>
      <c r="R153" s="28"/>
      <c r="S153" s="28"/>
      <c r="T153" s="28"/>
      <c r="U153" s="49"/>
      <c r="V153" s="58">
        <f>K153*10+L153*9+M153*8+N153*7+O153*6+P153*5+Q153*4+R153*3+S153*3+T153*1</f>
        <v>0</v>
      </c>
      <c r="W153" s="53"/>
      <c r="X153" s="72"/>
      <c r="Y153" s="62">
        <f>SUM(W153-X153)</f>
        <v>0</v>
      </c>
      <c r="Z153" s="60">
        <f>SUM(J153+V153+Y153)</f>
        <v>0</v>
      </c>
      <c r="AA153" s="15">
        <f>RANK(Z153,$Z$16:$Z$156)</f>
        <v>137</v>
      </c>
    </row>
    <row r="154" spans="1:27" ht="15" customHeight="1" thickBot="1">
      <c r="A154" s="32"/>
      <c r="B154" s="32"/>
      <c r="C154" s="34"/>
      <c r="D154" s="7"/>
      <c r="E154" s="7"/>
      <c r="F154" s="7"/>
      <c r="G154" s="7"/>
      <c r="H154" s="7"/>
      <c r="I154" s="37"/>
      <c r="J154" s="43">
        <f>C154*10+D154*9+E154*8+F154*7+G154*6+H154*5</f>
        <v>0</v>
      </c>
      <c r="K154" s="48"/>
      <c r="L154" s="28"/>
      <c r="M154" s="28"/>
      <c r="N154" s="28"/>
      <c r="O154" s="28"/>
      <c r="P154" s="28"/>
      <c r="Q154" s="28"/>
      <c r="R154" s="28"/>
      <c r="S154" s="28"/>
      <c r="T154" s="28"/>
      <c r="U154" s="49"/>
      <c r="V154" s="58">
        <f>K154*10+L154*9+M154*8+N154*7+O154*6+P154*5+Q154*4+R154*3+S154*3+T154*1</f>
        <v>0</v>
      </c>
      <c r="W154" s="53"/>
      <c r="X154" s="72"/>
      <c r="Y154" s="62">
        <f>SUM(W154-X154)</f>
        <v>0</v>
      </c>
      <c r="Z154" s="60">
        <f>SUM(J154+V154+Y154)</f>
        <v>0</v>
      </c>
      <c r="AA154" s="15">
        <f>RANK(Z154,$Z$16:$Z$156)</f>
        <v>137</v>
      </c>
    </row>
    <row r="155" spans="1:27" ht="15" customHeight="1" thickBot="1">
      <c r="A155" s="32"/>
      <c r="B155" s="32"/>
      <c r="C155" s="34"/>
      <c r="D155" s="7"/>
      <c r="E155" s="7"/>
      <c r="F155" s="7"/>
      <c r="G155" s="7"/>
      <c r="H155" s="7"/>
      <c r="I155" s="37"/>
      <c r="J155" s="43">
        <f>C155*10+D155*9+E155*8+F155*7+G155*6+H155*5</f>
        <v>0</v>
      </c>
      <c r="K155" s="48"/>
      <c r="L155" s="28"/>
      <c r="M155" s="28"/>
      <c r="N155" s="28"/>
      <c r="O155" s="28"/>
      <c r="P155" s="28"/>
      <c r="Q155" s="28"/>
      <c r="R155" s="28"/>
      <c r="S155" s="28"/>
      <c r="T155" s="28"/>
      <c r="U155" s="49"/>
      <c r="V155" s="58">
        <f>K155*10+L155*9+M155*8+N155*7+O155*6+P155*5+Q155*4+R155*3+S155*3+T155*1</f>
        <v>0</v>
      </c>
      <c r="W155" s="53"/>
      <c r="X155" s="72"/>
      <c r="Y155" s="62">
        <f>SUM(W155-X155)</f>
        <v>0</v>
      </c>
      <c r="Z155" s="60">
        <f>SUM(J155+V155+Y155)</f>
        <v>0</v>
      </c>
      <c r="AA155" s="15">
        <f>RANK(Z155,$Z$16:$Z$156)</f>
        <v>137</v>
      </c>
    </row>
    <row r="156" spans="1:27" ht="15" customHeight="1" thickBot="1">
      <c r="A156" s="33"/>
      <c r="B156" s="33"/>
      <c r="C156" s="36"/>
      <c r="D156" s="8"/>
      <c r="E156" s="8"/>
      <c r="F156" s="8"/>
      <c r="G156" s="8"/>
      <c r="H156" s="8"/>
      <c r="I156" s="39"/>
      <c r="J156" s="44">
        <f>C156*10+D156*9+E156*8+F156*7+G156*6+H156*5</f>
        <v>0</v>
      </c>
      <c r="K156" s="50"/>
      <c r="L156" s="29"/>
      <c r="M156" s="29"/>
      <c r="N156" s="29"/>
      <c r="O156" s="29"/>
      <c r="P156" s="29"/>
      <c r="Q156" s="29"/>
      <c r="R156" s="29"/>
      <c r="S156" s="29"/>
      <c r="T156" s="29"/>
      <c r="U156" s="51"/>
      <c r="V156" s="59">
        <f>K156*10+L156*9+M156*8+N156*7+O156*6+P156*5+Q156*4+R156*3+S156*3+T156*1</f>
        <v>0</v>
      </c>
      <c r="W156" s="55"/>
      <c r="X156" s="72"/>
      <c r="Y156" s="63">
        <f>SUM(W156-X156)</f>
        <v>0</v>
      </c>
      <c r="Z156" s="61">
        <f>SUM(J156+V156+Y156)</f>
        <v>0</v>
      </c>
      <c r="AA156" s="15">
        <f>RANK(Z156,$Z$16:$Z$156)</f>
        <v>137</v>
      </c>
    </row>
    <row r="157" ht="18" customHeight="1"/>
    <row r="158" ht="18" customHeight="1"/>
    <row r="159" spans="1:28" ht="12">
      <c r="A159" s="68"/>
      <c r="B159" s="70"/>
      <c r="C159" s="70"/>
      <c r="D159" s="70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92"/>
      <c r="Z159" s="92"/>
      <c r="AA159" s="92"/>
      <c r="AB159" s="92"/>
    </row>
    <row r="160" spans="1:4" ht="12.75">
      <c r="A160" s="69"/>
      <c r="B160" s="71"/>
      <c r="C160" s="71"/>
      <c r="D160" s="71"/>
    </row>
    <row r="161" spans="1:4" ht="12.75">
      <c r="A161" s="69"/>
      <c r="B161" s="71"/>
      <c r="C161" s="71"/>
      <c r="D161" s="71"/>
    </row>
    <row r="392" spans="1:2" ht="13.5">
      <c r="A392" s="2"/>
      <c r="B392" s="2"/>
    </row>
    <row r="393" spans="1:2" ht="13.5">
      <c r="A393" s="2"/>
      <c r="B393" s="2"/>
    </row>
    <row r="394" spans="1:2" ht="13.5">
      <c r="A394" s="2"/>
      <c r="B394" s="2"/>
    </row>
    <row r="395" spans="1:2" ht="13.5">
      <c r="A395" s="2"/>
      <c r="B395" s="2"/>
    </row>
    <row r="396" spans="1:2" ht="13.5">
      <c r="A396" s="2"/>
      <c r="B396" s="2"/>
    </row>
    <row r="397" spans="1:2" ht="13.5">
      <c r="A397" s="2"/>
      <c r="B397" s="2"/>
    </row>
    <row r="398" spans="1:2" ht="13.5">
      <c r="A398" s="2"/>
      <c r="B398" s="2"/>
    </row>
    <row r="399" spans="1:2" ht="13.5">
      <c r="A399" s="2"/>
      <c r="B399" s="2"/>
    </row>
    <row r="400" spans="1:2" ht="13.5">
      <c r="A400" s="2"/>
      <c r="B400" s="2"/>
    </row>
    <row r="401" spans="1:2" ht="13.5">
      <c r="A401" s="2"/>
      <c r="B401" s="2"/>
    </row>
    <row r="402" spans="1:2" ht="13.5">
      <c r="A402" s="2"/>
      <c r="B402" s="2"/>
    </row>
    <row r="403" spans="1:2" ht="13.5">
      <c r="A403" s="2"/>
      <c r="B403" s="2"/>
    </row>
    <row r="404" spans="1:2" ht="13.5">
      <c r="A404" s="2"/>
      <c r="B404" s="2"/>
    </row>
    <row r="405" spans="1:2" ht="13.5">
      <c r="A405" s="2"/>
      <c r="B405" s="2"/>
    </row>
    <row r="406" spans="1:2" ht="13.5">
      <c r="A406" s="2"/>
      <c r="B406" s="2"/>
    </row>
    <row r="407" spans="1:2" ht="13.5">
      <c r="A407" s="2"/>
      <c r="B407" s="2"/>
    </row>
    <row r="408" spans="1:2" ht="13.5">
      <c r="A408" s="2"/>
      <c r="B408" s="2"/>
    </row>
    <row r="409" spans="1:2" ht="13.5">
      <c r="A409" s="2"/>
      <c r="B409" s="2"/>
    </row>
    <row r="410" spans="1:2" ht="13.5">
      <c r="A410" s="2"/>
      <c r="B410" s="2"/>
    </row>
    <row r="411" spans="1:2" ht="13.5">
      <c r="A411" s="2"/>
      <c r="B411" s="2"/>
    </row>
    <row r="412" spans="1:2" ht="13.5">
      <c r="A412" s="2"/>
      <c r="B412" s="2"/>
    </row>
    <row r="413" spans="1:2" ht="13.5">
      <c r="A413" s="2"/>
      <c r="B413" s="2"/>
    </row>
    <row r="414" spans="1:2" ht="13.5">
      <c r="A414" s="2"/>
      <c r="B414" s="2"/>
    </row>
    <row r="415" spans="1:2" ht="13.5">
      <c r="A415" s="2"/>
      <c r="B415" s="2"/>
    </row>
    <row r="416" spans="1:2" ht="13.5">
      <c r="A416" s="2"/>
      <c r="B416" s="2"/>
    </row>
    <row r="417" spans="1:2" ht="13.5">
      <c r="A417" s="2"/>
      <c r="B417" s="2"/>
    </row>
    <row r="418" spans="1:2" ht="13.5">
      <c r="A418" s="2"/>
      <c r="B418" s="2"/>
    </row>
    <row r="419" spans="1:2" ht="13.5">
      <c r="A419" s="2"/>
      <c r="B419" s="2"/>
    </row>
    <row r="420" spans="1:2" ht="13.5">
      <c r="A420" s="2"/>
      <c r="B420" s="2"/>
    </row>
    <row r="421" spans="1:2" ht="13.5">
      <c r="A421" s="2"/>
      <c r="B421" s="2"/>
    </row>
    <row r="422" spans="1:2" ht="13.5">
      <c r="A422" s="2"/>
      <c r="B422" s="2"/>
    </row>
    <row r="423" spans="1:2" ht="13.5">
      <c r="A423" s="2"/>
      <c r="B423" s="2"/>
    </row>
    <row r="424" spans="1:2" ht="13.5">
      <c r="A424" s="2"/>
      <c r="B424" s="2"/>
    </row>
    <row r="425" spans="1:2" ht="13.5">
      <c r="A425" s="2"/>
      <c r="B425" s="2"/>
    </row>
    <row r="426" spans="1:2" ht="13.5">
      <c r="A426" s="2"/>
      <c r="B426" s="2"/>
    </row>
  </sheetData>
  <sheetProtection/>
  <mergeCells count="18">
    <mergeCell ref="A14:A15"/>
    <mergeCell ref="B14:B15"/>
    <mergeCell ref="C14:J14"/>
    <mergeCell ref="W14:Y14"/>
    <mergeCell ref="Z14:AA14"/>
    <mergeCell ref="Y159:AB159"/>
    <mergeCell ref="B8:AA8"/>
    <mergeCell ref="B9:AA9"/>
    <mergeCell ref="B10:AA10"/>
    <mergeCell ref="B11:AA11"/>
    <mergeCell ref="B12:AA12"/>
    <mergeCell ref="B13:AA13"/>
    <mergeCell ref="A1:AA1"/>
    <mergeCell ref="B2:AA2"/>
    <mergeCell ref="B3:AA3"/>
    <mergeCell ref="B5:AA5"/>
    <mergeCell ref="B6:AA6"/>
    <mergeCell ref="B7:AA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&amp;L&amp;1#&amp;"Calibri"&amp;10&amp;K000000Garrett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&amp;L&amp;1#&amp;"Calibri"&amp;10&amp;K000000Garrett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Masa, Bohuslav</cp:lastModifiedBy>
  <cp:lastPrinted>2015-05-02T18:33:02Z</cp:lastPrinted>
  <dcterms:created xsi:type="dcterms:W3CDTF">2003-05-05T11:08:53Z</dcterms:created>
  <dcterms:modified xsi:type="dcterms:W3CDTF">2022-05-07T19:40:39Z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9b8650-b9be-459a-a778-b57874070d70_Enabled">
    <vt:lpwstr>true</vt:lpwstr>
  </property>
  <property fmtid="{D5CDD505-2E9C-101B-9397-08002B2CF9AE}" pid="3" name="MSIP_Label_879b8650-b9be-459a-a778-b57874070d70_SetDate">
    <vt:lpwstr>2022-04-27T09:14:58Z</vt:lpwstr>
  </property>
  <property fmtid="{D5CDD505-2E9C-101B-9397-08002B2CF9AE}" pid="4" name="MSIP_Label_879b8650-b9be-459a-a778-b57874070d70_Method">
    <vt:lpwstr>Standard</vt:lpwstr>
  </property>
  <property fmtid="{D5CDD505-2E9C-101B-9397-08002B2CF9AE}" pid="5" name="MSIP_Label_879b8650-b9be-459a-a778-b57874070d70_Name">
    <vt:lpwstr>879b8650-b9be-459a-a778-b57874070d70</vt:lpwstr>
  </property>
  <property fmtid="{D5CDD505-2E9C-101B-9397-08002B2CF9AE}" pid="6" name="MSIP_Label_879b8650-b9be-459a-a778-b57874070d70_SiteId">
    <vt:lpwstr>01acd45f-97ff-4539-aa93-d2bcf027f631</vt:lpwstr>
  </property>
  <property fmtid="{D5CDD505-2E9C-101B-9397-08002B2CF9AE}" pid="7" name="MSIP_Label_879b8650-b9be-459a-a778-b57874070d70_ActionId">
    <vt:lpwstr>4194bd8f-e34b-4096-b47d-e698cba3b437</vt:lpwstr>
  </property>
  <property fmtid="{D5CDD505-2E9C-101B-9397-08002B2CF9AE}" pid="8" name="MSIP_Label_879b8650-b9be-459a-a778-b57874070d70_ContentBits">
    <vt:lpwstr>2</vt:lpwstr>
  </property>
</Properties>
</file>